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2120" windowHeight="8565" tabRatio="310" firstSheet="2" activeTab="2"/>
  </bookViews>
  <sheets>
    <sheet name="Bi-weekly Time Sheet" sheetId="1" r:id="rId1"/>
    <sheet name="Sheet1" sheetId="2" r:id="rId2"/>
    <sheet name="Shee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uco</author>
    <author>Mark Moore</author>
  </authors>
  <commentList>
    <comment ref="I9" authorId="0">
      <text>
        <r>
          <rPr>
            <sz val="8"/>
            <rFont val="Tahoma"/>
            <family val="2"/>
          </rPr>
          <t>Enter your Manager's PHONE NUMBER</t>
        </r>
      </text>
    </comment>
    <comment ref="I10" authorId="0">
      <text>
        <r>
          <rPr>
            <sz val="8"/>
            <rFont val="Tahoma"/>
            <family val="2"/>
          </rPr>
          <t>Enter your Managers E-MAIL address</t>
        </r>
      </text>
    </comment>
    <comment ref="B12" authorId="0">
      <text>
        <r>
          <rPr>
            <sz val="8"/>
            <rFont val="Tahoma"/>
            <family val="2"/>
          </rPr>
          <t>Enter your E-MAIL address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Please enter your </t>
        </r>
        <r>
          <rPr>
            <sz val="8"/>
            <rFont val="Tahoma"/>
            <family val="2"/>
          </rPr>
          <t>DEPARTMENT NAME</t>
        </r>
      </text>
    </comment>
    <comment ref="J13" authorId="0">
      <text>
        <r>
          <rPr>
            <sz val="8"/>
            <rFont val="Tahoma"/>
            <family val="2"/>
          </rPr>
          <t xml:space="preserve">Enter the BEGINNING DATE of the payroll period.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 xml:space="preserve">09/15/04(mm/dd/yy)
The ending payroll date must also be entered.
 </t>
        </r>
        <r>
          <rPr>
            <b/>
            <sz val="8"/>
            <rFont val="Tahoma"/>
            <family val="2"/>
          </rPr>
          <t>Note:  Date Range cannot exceed 34 days</t>
        </r>
      </text>
    </comment>
    <comment ref="M13" authorId="1">
      <text>
        <r>
          <rPr>
            <sz val="8"/>
            <rFont val="Arial"/>
            <family val="2"/>
          </rPr>
          <t xml:space="preserve">Enter the ENDING DATE.
</t>
        </r>
        <r>
          <rPr>
            <b/>
            <sz val="8"/>
            <rFont val="Arial"/>
            <family val="2"/>
          </rPr>
          <t xml:space="preserve">For Example: </t>
        </r>
        <r>
          <rPr>
            <sz val="8"/>
            <rFont val="Arial"/>
            <family val="2"/>
          </rPr>
          <t xml:space="preserve">09/15/04(mm/dd/yy)
The ending date must also be entered.  </t>
        </r>
        <r>
          <rPr>
            <b/>
            <sz val="8"/>
            <rFont val="Arial"/>
            <family val="2"/>
          </rPr>
          <t>Note:  Date Range cannot exceed 34 days</t>
        </r>
      </text>
    </comment>
    <comment ref="B21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>Example:</t>
        </r>
        <r>
          <rPr>
            <sz val="8"/>
            <rFont val="Arial"/>
            <family val="2"/>
          </rPr>
          <t xml:space="preserve"> If you are entering 5:00 PM, please enter the time as 17:00.
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 xml:space="preserve">Example: </t>
        </r>
        <r>
          <rPr>
            <sz val="8"/>
            <rFont val="Arial"/>
            <family val="2"/>
          </rPr>
          <t>If you are entering 5:00 PM, please enter the time as 17:00.</t>
        </r>
        <r>
          <rPr>
            <b/>
            <sz val="8"/>
            <rFont val="Arial"/>
            <family val="2"/>
          </rPr>
          <t xml:space="preserve">
</t>
        </r>
      </text>
    </comment>
    <comment ref="D21" authorId="0">
      <text>
        <r>
          <rPr>
            <sz val="8"/>
            <rFont val="Arial"/>
            <family val="2"/>
          </rPr>
          <t>Enter time in Military format.</t>
        </r>
        <r>
          <rPr>
            <b/>
            <sz val="8"/>
            <rFont val="Arial"/>
            <family val="2"/>
          </rPr>
          <t xml:space="preserve">
Example: I</t>
        </r>
        <r>
          <rPr>
            <sz val="8"/>
            <rFont val="Arial"/>
            <family val="2"/>
          </rPr>
          <t>f you are entering 5:00 PM, please enter it as 17:00</t>
        </r>
      </text>
    </comment>
    <comment ref="E21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 xml:space="preserve">Example: </t>
        </r>
        <r>
          <rPr>
            <sz val="8"/>
            <rFont val="Arial"/>
            <family val="2"/>
          </rPr>
          <t xml:space="preserve">If you are entering 5:00 PM, please enter the time as 17:00.
</t>
        </r>
      </text>
    </comment>
    <comment ref="F21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>Example:</t>
        </r>
        <r>
          <rPr>
            <sz val="8"/>
            <rFont val="Arial"/>
            <family val="2"/>
          </rPr>
          <t xml:space="preserve"> If you are entering 5:00 PM, please enter the time as 17:00.</t>
        </r>
        <r>
          <rPr>
            <sz val="8"/>
            <rFont val="Tahoma"/>
            <family val="2"/>
          </rPr>
          <t xml:space="preserve">
</t>
        </r>
      </text>
    </comment>
    <comment ref="G21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>Example:</t>
        </r>
        <r>
          <rPr>
            <sz val="8"/>
            <rFont val="Arial"/>
            <family val="2"/>
          </rPr>
          <t xml:space="preserve"> If you are entering 5:00 PM, please enter the time as 17:00.
</t>
        </r>
      </text>
    </comment>
    <comment ref="I21" authorId="0">
      <text>
        <r>
          <rPr>
            <sz val="8"/>
            <rFont val="Arial"/>
            <family val="2"/>
          </rPr>
          <t xml:space="preserve">Enter the number of hours that you want to place in your overtime bank.  These hours will be available for use on a later payroll.
</t>
        </r>
        <r>
          <rPr>
            <b/>
            <sz val="8"/>
            <rFont val="Arial"/>
            <family val="2"/>
          </rPr>
          <t>For Example:</t>
        </r>
        <r>
          <rPr>
            <sz val="8"/>
            <rFont val="Arial"/>
            <family val="2"/>
          </rPr>
          <t xml:space="preserve"> If you have 2 hours of overtime enter the information as 2.00.  Amount </t>
        </r>
        <r>
          <rPr>
            <b/>
            <sz val="8"/>
            <rFont val="Arial"/>
            <family val="2"/>
          </rPr>
          <t>will not</t>
        </r>
        <r>
          <rPr>
            <sz val="8"/>
            <rFont val="Arial"/>
            <family val="2"/>
          </rPr>
          <t xml:space="preserve"> be paid on this payroll.  
This amount will be subtracted from the total hour figure to arrive at the correct total hour amount.
</t>
        </r>
      </text>
    </comment>
    <comment ref="J21" authorId="1">
      <text>
        <r>
          <rPr>
            <sz val="8"/>
            <rFont val="Arial"/>
            <family val="2"/>
          </rPr>
          <t xml:space="preserve">Enter the Number of hours that you are to be paid from your overtime bank.  These hours will be deducted from your overtime bank balance.
</t>
        </r>
        <r>
          <rPr>
            <b/>
            <sz val="8"/>
            <rFont val="Arial"/>
            <family val="2"/>
          </rPr>
          <t>For Example</t>
        </r>
        <r>
          <rPr>
            <sz val="8"/>
            <rFont val="Arial"/>
            <family val="2"/>
          </rPr>
          <t xml:space="preserve">: If you use 2 hours of banked overtime enter the information as 2.00.  Hours indicated </t>
        </r>
        <r>
          <rPr>
            <b/>
            <sz val="8"/>
            <rFont val="Arial"/>
            <family val="2"/>
          </rPr>
          <t>will</t>
        </r>
        <r>
          <rPr>
            <sz val="8"/>
            <rFont val="Arial"/>
            <family val="2"/>
          </rPr>
          <t xml:space="preserve"> be paid on this payroll.</t>
        </r>
      </text>
    </comment>
    <comment ref="K21" authorId="0">
      <text>
        <r>
          <rPr>
            <sz val="8"/>
            <rFont val="Arial"/>
            <family val="2"/>
          </rPr>
          <t xml:space="preserve">Enter the Number of hours only.
</t>
        </r>
        <r>
          <rPr>
            <b/>
            <sz val="8"/>
            <rFont val="Arial"/>
            <family val="2"/>
          </rPr>
          <t>For Example</t>
        </r>
        <r>
          <rPr>
            <sz val="8"/>
            <rFont val="Arial"/>
            <family val="2"/>
          </rPr>
          <t>: If you have 2 hours of sick leave enter the hours as 2.00.</t>
        </r>
      </text>
    </comment>
    <comment ref="L21" authorId="0">
      <text>
        <r>
          <rPr>
            <sz val="8"/>
            <rFont val="Tahoma"/>
            <family val="2"/>
          </rPr>
          <t xml:space="preserve">Enter the Number of hours only.
</t>
        </r>
        <r>
          <rPr>
            <b/>
            <sz val="8"/>
            <rFont val="Tahoma"/>
            <family val="2"/>
          </rPr>
          <t>For Example:</t>
        </r>
        <r>
          <rPr>
            <sz val="8"/>
            <rFont val="Tahoma"/>
            <family val="2"/>
          </rPr>
          <t xml:space="preserve"> If you have 2 hours of vacation leave enter the hours as 2.00.
</t>
        </r>
      </text>
    </comment>
    <comment ref="M21" authorId="0">
      <text>
        <r>
          <rPr>
            <sz val="8"/>
            <rFont val="Tahoma"/>
            <family val="2"/>
          </rPr>
          <t xml:space="preserve">Enter the Number of hours for any other authorized leave that is not specifically indicated .
</t>
        </r>
        <r>
          <rPr>
            <b/>
            <sz val="8"/>
            <rFont val="Tahoma"/>
            <family val="2"/>
          </rPr>
          <t>For Example:</t>
        </r>
        <r>
          <rPr>
            <sz val="8"/>
            <rFont val="Tahoma"/>
            <family val="2"/>
          </rPr>
          <t xml:space="preserve"> If you have 2 hours of Jury, Funeral or other earnings enter the hours as 2.00.</t>
        </r>
      </text>
    </comment>
    <comment ref="P21" authorId="1">
      <text>
        <r>
          <rPr>
            <sz val="8"/>
            <rFont val="Tahoma"/>
            <family val="0"/>
          </rPr>
          <t xml:space="preserve">Use this area to indicate the type of Pay code intended for time entered in  "Other" pay code column.  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0"/>
          </rPr>
          <t xml:space="preserve">are Jury, Funeral, etc. 
</t>
        </r>
      </text>
    </comment>
    <comment ref="B30" authorId="0">
      <text>
        <r>
          <rPr>
            <sz val="8"/>
            <rFont val="Tahoma"/>
            <family val="2"/>
          </rPr>
          <t xml:space="preserve">Enter time in Military format.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>If you are entering 5:00 PM,
 enter the time as 17:00.</t>
        </r>
        <r>
          <rPr>
            <b/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>Example:</t>
        </r>
        <r>
          <rPr>
            <sz val="8"/>
            <rFont val="Arial"/>
            <family val="2"/>
          </rPr>
          <t xml:space="preserve"> If you are entering 5:00 PM, enter the time as 17:00.
</t>
        </r>
      </text>
    </comment>
    <comment ref="D30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 xml:space="preserve">Example: </t>
        </r>
        <r>
          <rPr>
            <sz val="8"/>
            <rFont val="Arial"/>
            <family val="2"/>
          </rPr>
          <t>If you are entering 5:00 PM, enter the time as 17:00.</t>
        </r>
        <r>
          <rPr>
            <b/>
            <sz val="8"/>
            <rFont val="Arial"/>
            <family val="2"/>
          </rPr>
          <t xml:space="preserve">
</t>
        </r>
      </text>
    </comment>
    <comment ref="E30" authorId="0">
      <text>
        <r>
          <rPr>
            <sz val="8"/>
            <rFont val="Tahoma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>Example:</t>
        </r>
        <r>
          <rPr>
            <sz val="8"/>
            <rFont val="Tahoma"/>
            <family val="2"/>
          </rPr>
          <t xml:space="preserve"> If you are entering 5:00 PM, please enter the time as 17:00.
</t>
        </r>
      </text>
    </comment>
    <comment ref="F30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 xml:space="preserve">Example: </t>
        </r>
        <r>
          <rPr>
            <sz val="8"/>
            <rFont val="Arial"/>
            <family val="2"/>
          </rPr>
          <t>If you are entering 5:00 PM,
 enter the time as 17:00.</t>
        </r>
        <r>
          <rPr>
            <sz val="8"/>
            <rFont val="Tahoma"/>
            <family val="0"/>
          </rPr>
          <t xml:space="preserve">
</t>
        </r>
      </text>
    </comment>
    <comment ref="G30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 xml:space="preserve">Example: </t>
        </r>
        <r>
          <rPr>
            <sz val="8"/>
            <rFont val="Arial"/>
            <family val="2"/>
          </rPr>
          <t>If you are entering 5:00 PM, enter it as 17:00</t>
        </r>
      </text>
    </comment>
    <comment ref="I30" authorId="1">
      <text>
        <r>
          <rPr>
            <sz val="8"/>
            <rFont val="Tahoma"/>
            <family val="0"/>
          </rPr>
          <t xml:space="preserve">Enter the Number of hours that you want to place in your overtime bank.  These hours will be available for use on a later payroll.
</t>
        </r>
        <r>
          <rPr>
            <b/>
            <sz val="8"/>
            <rFont val="Tahoma"/>
            <family val="2"/>
          </rPr>
          <t>For Example:</t>
        </r>
        <r>
          <rPr>
            <sz val="8"/>
            <rFont val="Tahoma"/>
            <family val="0"/>
          </rPr>
          <t xml:space="preserve"> If you have 2 hours of overtime enter the information as 2.00.  Amount </t>
        </r>
        <r>
          <rPr>
            <b/>
            <sz val="8"/>
            <rFont val="Tahoma"/>
            <family val="2"/>
          </rPr>
          <t>will not</t>
        </r>
        <r>
          <rPr>
            <sz val="8"/>
            <rFont val="Tahoma"/>
            <family val="0"/>
          </rPr>
          <t xml:space="preserve"> be paid on this payroll.  
This amount will be subtracted from the total hour figure to arrive at the correct total hour amount.</t>
        </r>
      </text>
    </comment>
    <comment ref="J30" authorId="1">
      <text>
        <r>
          <rPr>
            <sz val="8"/>
            <rFont val="Tahoma"/>
            <family val="0"/>
          </rPr>
          <t xml:space="preserve">Enter the Number of hours that you are to be paid from your overtime bank.  These hours will be deducted from your overtime bank balance.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0"/>
          </rPr>
          <t xml:space="preserve"> If you use 2 hours of banked overtime enter the information as 2.00.  Hours indicated will be paid on this payroll.</t>
        </r>
      </text>
    </comment>
    <comment ref="K30" authorId="1">
      <text>
        <r>
          <rPr>
            <sz val="8"/>
            <rFont val="Tahoma"/>
            <family val="2"/>
          </rPr>
          <t xml:space="preserve">Enter the Number of hours only.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If you have 2 hours of sick leave enter the hours as 2.00.</t>
        </r>
      </text>
    </comment>
    <comment ref="L30" authorId="1">
      <text>
        <r>
          <rPr>
            <sz val="8"/>
            <rFont val="Tahoma"/>
            <family val="0"/>
          </rPr>
          <t xml:space="preserve">Enter the Number of hours only.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0"/>
          </rPr>
          <t>If you have 2 hours of vacation leave enter the hours as 2.00.</t>
        </r>
      </text>
    </comment>
    <comment ref="M30" authorId="1">
      <text>
        <r>
          <rPr>
            <sz val="8"/>
            <rFont val="Tahoma"/>
            <family val="0"/>
          </rPr>
          <t xml:space="preserve">Enter the Number of hours for any other authorized leave that is not specifically indicated 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0"/>
          </rPr>
          <t xml:space="preserve">If you have 2 hours of Jury, Funeral or other earnings enter the hours as 2.00.
</t>
        </r>
      </text>
    </comment>
    <comment ref="P30" authorId="1">
      <text>
        <r>
          <rPr>
            <sz val="8"/>
            <rFont val="Tahoma"/>
            <family val="0"/>
          </rPr>
          <t xml:space="preserve">Use this area to indicate the type of Pay code intended for time entered in  "Other" pay code column.  
</t>
        </r>
        <r>
          <rPr>
            <b/>
            <sz val="8"/>
            <rFont val="Tahoma"/>
            <family val="2"/>
          </rPr>
          <t>Example</t>
        </r>
        <r>
          <rPr>
            <sz val="8"/>
            <rFont val="Tahoma"/>
            <family val="0"/>
          </rPr>
          <t xml:space="preserve">: Jury, Funeral, etc. </t>
        </r>
      </text>
    </comment>
    <comment ref="I39" authorId="0">
      <text>
        <r>
          <rPr>
            <b/>
            <sz val="8"/>
            <rFont val="Tahoma"/>
            <family val="0"/>
          </rPr>
          <t xml:space="preserve">Enter the Number of hours only.
For Example: If you have 2 hours of Overtime, sick, vacation or other leave then please enter the information as </t>
        </r>
        <r>
          <rPr>
            <b/>
            <sz val="12"/>
            <rFont val="Tahoma"/>
            <family val="2"/>
          </rPr>
          <t>2:00</t>
        </r>
        <r>
          <rPr>
            <b/>
            <sz val="8"/>
            <rFont val="Tahoma"/>
            <family val="0"/>
          </rPr>
          <t xml:space="preserve"> only</t>
        </r>
      </text>
    </comment>
    <comment ref="J39" authorId="0">
      <text>
        <r>
          <rPr>
            <b/>
            <sz val="8"/>
            <rFont val="Tahoma"/>
            <family val="0"/>
          </rPr>
          <t xml:space="preserve">Enter the Number of hours only.
For Example: If you have 2 hours of Overtime, sick, vacation or other leave then please enter the information as </t>
        </r>
        <r>
          <rPr>
            <b/>
            <sz val="12"/>
            <rFont val="Tahoma"/>
            <family val="2"/>
          </rPr>
          <t>2:00</t>
        </r>
        <r>
          <rPr>
            <b/>
            <sz val="8"/>
            <rFont val="Tahoma"/>
            <family val="0"/>
          </rPr>
          <t xml:space="preserve"> only</t>
        </r>
      </text>
    </comment>
    <comment ref="K39" authorId="0">
      <text>
        <r>
          <rPr>
            <b/>
            <sz val="8"/>
            <rFont val="Tahoma"/>
            <family val="0"/>
          </rPr>
          <t xml:space="preserve">Enter the Number of hours only.
For Example: If you have 2 hours of Overtime, sick, vacation or other leave then please enter the information as </t>
        </r>
        <r>
          <rPr>
            <b/>
            <sz val="12"/>
            <rFont val="Tahoma"/>
            <family val="2"/>
          </rPr>
          <t>2:00</t>
        </r>
        <r>
          <rPr>
            <b/>
            <sz val="8"/>
            <rFont val="Tahoma"/>
            <family val="0"/>
          </rPr>
          <t xml:space="preserve"> only</t>
        </r>
      </text>
    </comment>
    <comment ref="L39" authorId="0">
      <text>
        <r>
          <rPr>
            <b/>
            <sz val="8"/>
            <rFont val="Tahoma"/>
            <family val="0"/>
          </rPr>
          <t xml:space="preserve">Enter the Number of hours only.
For Example: If you have 2 hours of Overtime, sick, vacation or other leave then please enter the information as </t>
        </r>
        <r>
          <rPr>
            <b/>
            <sz val="12"/>
            <rFont val="Tahoma"/>
            <family val="2"/>
          </rPr>
          <t>2:00</t>
        </r>
        <r>
          <rPr>
            <b/>
            <sz val="8"/>
            <rFont val="Tahoma"/>
            <family val="0"/>
          </rPr>
          <t xml:space="preserve"> only</t>
        </r>
      </text>
    </comment>
  </commentList>
</comments>
</file>

<file path=xl/comments3.xml><?xml version="1.0" encoding="utf-8"?>
<comments xmlns="http://schemas.openxmlformats.org/spreadsheetml/2006/main">
  <authors>
    <author>uco</author>
    <author>Mark Moore</author>
  </authors>
  <commentList>
    <comment ref="I8" authorId="0">
      <text>
        <r>
          <rPr>
            <sz val="8"/>
            <rFont val="Tahoma"/>
            <family val="2"/>
          </rPr>
          <t>Enter your Manager's PHONE NUMBER</t>
        </r>
      </text>
    </comment>
    <comment ref="I9" authorId="0">
      <text>
        <r>
          <rPr>
            <sz val="8"/>
            <rFont val="Tahoma"/>
            <family val="2"/>
          </rPr>
          <t>Enter your Managers E-MAIL address</t>
        </r>
      </text>
    </comment>
    <comment ref="B11" authorId="0">
      <text>
        <r>
          <rPr>
            <sz val="8"/>
            <rFont val="Tahoma"/>
            <family val="2"/>
          </rPr>
          <t>Enter your E-MAIL address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Please enter your </t>
        </r>
        <r>
          <rPr>
            <sz val="8"/>
            <rFont val="Tahoma"/>
            <family val="2"/>
          </rPr>
          <t>DEPARTMENT NAME</t>
        </r>
      </text>
    </comment>
    <comment ref="J12" authorId="0">
      <text>
        <r>
          <rPr>
            <sz val="8"/>
            <rFont val="Tahoma"/>
            <family val="2"/>
          </rPr>
          <t xml:space="preserve">Enter the BEGINNING DATE of the payroll period.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 xml:space="preserve">09/15/04(mm/dd/yy)
The ending payroll date must also be entered.
 </t>
        </r>
        <r>
          <rPr>
            <b/>
            <sz val="8"/>
            <rFont val="Tahoma"/>
            <family val="2"/>
          </rPr>
          <t>Note:  Date Range cannot exceed 34 days</t>
        </r>
      </text>
    </comment>
    <comment ref="M12" authorId="1">
      <text>
        <r>
          <rPr>
            <sz val="8"/>
            <rFont val="Arial"/>
            <family val="2"/>
          </rPr>
          <t xml:space="preserve">Enter the ENDING DATE.
</t>
        </r>
        <r>
          <rPr>
            <b/>
            <sz val="8"/>
            <rFont val="Arial"/>
            <family val="2"/>
          </rPr>
          <t xml:space="preserve">For Example: </t>
        </r>
        <r>
          <rPr>
            <sz val="8"/>
            <rFont val="Arial"/>
            <family val="2"/>
          </rPr>
          <t xml:space="preserve">09/15/04(mm/dd/yy)
The ending date must also be entered.  </t>
        </r>
        <r>
          <rPr>
            <b/>
            <sz val="8"/>
            <rFont val="Arial"/>
            <family val="2"/>
          </rPr>
          <t>Note:  Date Range cannot exceed 34 days</t>
        </r>
      </text>
    </comment>
    <comment ref="B20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>Example:</t>
        </r>
        <r>
          <rPr>
            <sz val="8"/>
            <rFont val="Arial"/>
            <family val="2"/>
          </rPr>
          <t xml:space="preserve"> If you are entering 5:00 PM, please enter the time as 17:00.
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 xml:space="preserve">Example: </t>
        </r>
        <r>
          <rPr>
            <sz val="8"/>
            <rFont val="Arial"/>
            <family val="2"/>
          </rPr>
          <t>If you are entering 5:00 PM, please enter the time as 17:00.</t>
        </r>
        <r>
          <rPr>
            <b/>
            <sz val="8"/>
            <rFont val="Arial"/>
            <family val="2"/>
          </rPr>
          <t xml:space="preserve">
</t>
        </r>
      </text>
    </comment>
    <comment ref="D20" authorId="0">
      <text>
        <r>
          <rPr>
            <sz val="8"/>
            <rFont val="Arial"/>
            <family val="2"/>
          </rPr>
          <t>Enter time in Military format.</t>
        </r>
        <r>
          <rPr>
            <b/>
            <sz val="8"/>
            <rFont val="Arial"/>
            <family val="2"/>
          </rPr>
          <t xml:space="preserve">
Example: I</t>
        </r>
        <r>
          <rPr>
            <sz val="8"/>
            <rFont val="Arial"/>
            <family val="2"/>
          </rPr>
          <t>f you are entering 5:00 PM, please enter it as 17:00</t>
        </r>
      </text>
    </comment>
    <comment ref="E20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 xml:space="preserve">Example: </t>
        </r>
        <r>
          <rPr>
            <sz val="8"/>
            <rFont val="Arial"/>
            <family val="2"/>
          </rPr>
          <t xml:space="preserve">If you are entering 5:00 PM, please enter the time as 17:00.
</t>
        </r>
      </text>
    </comment>
    <comment ref="F20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>Example:</t>
        </r>
        <r>
          <rPr>
            <sz val="8"/>
            <rFont val="Arial"/>
            <family val="2"/>
          </rPr>
          <t xml:space="preserve"> If you are entering 5:00 PM, please enter the time as 17:00.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>Example:</t>
        </r>
        <r>
          <rPr>
            <sz val="8"/>
            <rFont val="Arial"/>
            <family val="2"/>
          </rPr>
          <t xml:space="preserve"> If you are entering 5:00 PM, please enter the time as 17:00.
</t>
        </r>
      </text>
    </comment>
    <comment ref="I20" authorId="0">
      <text>
        <r>
          <rPr>
            <sz val="8"/>
            <rFont val="Arial"/>
            <family val="2"/>
          </rPr>
          <t xml:space="preserve">Enter the number of hours that you want to place in your overtime bank.  These hours will be available for use on a later payroll.
</t>
        </r>
        <r>
          <rPr>
            <b/>
            <sz val="8"/>
            <rFont val="Arial"/>
            <family val="2"/>
          </rPr>
          <t>For Example:</t>
        </r>
        <r>
          <rPr>
            <sz val="8"/>
            <rFont val="Arial"/>
            <family val="2"/>
          </rPr>
          <t xml:space="preserve"> If you have 2 hours of overtime enter the information as 2.00.  Amount </t>
        </r>
        <r>
          <rPr>
            <b/>
            <sz val="8"/>
            <rFont val="Arial"/>
            <family val="2"/>
          </rPr>
          <t>will not</t>
        </r>
        <r>
          <rPr>
            <sz val="8"/>
            <rFont val="Arial"/>
            <family val="2"/>
          </rPr>
          <t xml:space="preserve"> be paid on this payroll.  
This amount will be subtracted from the total hour figure to arrive at the correct total hour amount.
</t>
        </r>
      </text>
    </comment>
    <comment ref="J20" authorId="1">
      <text>
        <r>
          <rPr>
            <sz val="8"/>
            <rFont val="Arial"/>
            <family val="2"/>
          </rPr>
          <t xml:space="preserve">Enter the Number of hours that you are to be paid from your overtime bank.  These hours will be deducted from your overtime bank balance.
</t>
        </r>
        <r>
          <rPr>
            <b/>
            <sz val="8"/>
            <rFont val="Arial"/>
            <family val="2"/>
          </rPr>
          <t>For Example</t>
        </r>
        <r>
          <rPr>
            <sz val="8"/>
            <rFont val="Arial"/>
            <family val="2"/>
          </rPr>
          <t xml:space="preserve">: If you use 2 hours of banked overtime enter the information as 2.00.  Hours indicated </t>
        </r>
        <r>
          <rPr>
            <b/>
            <sz val="8"/>
            <rFont val="Arial"/>
            <family val="2"/>
          </rPr>
          <t>will</t>
        </r>
        <r>
          <rPr>
            <sz val="8"/>
            <rFont val="Arial"/>
            <family val="2"/>
          </rPr>
          <t xml:space="preserve"> be paid on this payroll.</t>
        </r>
      </text>
    </comment>
    <comment ref="K20" authorId="0">
      <text>
        <r>
          <rPr>
            <sz val="8"/>
            <rFont val="Arial"/>
            <family val="2"/>
          </rPr>
          <t xml:space="preserve">Enter the Number of hours only.
</t>
        </r>
        <r>
          <rPr>
            <b/>
            <sz val="8"/>
            <rFont val="Arial"/>
            <family val="2"/>
          </rPr>
          <t>For Example</t>
        </r>
        <r>
          <rPr>
            <sz val="8"/>
            <rFont val="Arial"/>
            <family val="2"/>
          </rPr>
          <t>: If you have 2 hours of sick leave enter the hours as 2.00.</t>
        </r>
      </text>
    </comment>
    <comment ref="L20" authorId="0">
      <text>
        <r>
          <rPr>
            <sz val="8"/>
            <rFont val="Tahoma"/>
            <family val="2"/>
          </rPr>
          <t xml:space="preserve">Enter the Number of hours only.
</t>
        </r>
        <r>
          <rPr>
            <b/>
            <sz val="8"/>
            <rFont val="Tahoma"/>
            <family val="2"/>
          </rPr>
          <t>For Example:</t>
        </r>
        <r>
          <rPr>
            <sz val="8"/>
            <rFont val="Tahoma"/>
            <family val="2"/>
          </rPr>
          <t xml:space="preserve"> If you have 2 hours of vacation leave enter the hours as 2.00.
</t>
        </r>
      </text>
    </comment>
    <comment ref="M20" authorId="0">
      <text>
        <r>
          <rPr>
            <sz val="8"/>
            <rFont val="Tahoma"/>
            <family val="2"/>
          </rPr>
          <t xml:space="preserve">Enter the Number of hours for any other authorized leave that is not specifically indicated .
</t>
        </r>
        <r>
          <rPr>
            <b/>
            <sz val="8"/>
            <rFont val="Tahoma"/>
            <family val="2"/>
          </rPr>
          <t>For Example:</t>
        </r>
        <r>
          <rPr>
            <sz val="8"/>
            <rFont val="Tahoma"/>
            <family val="2"/>
          </rPr>
          <t xml:space="preserve"> If you have 2 hours of Jury, Funeral or other earnings enter the hours as 2.00.</t>
        </r>
      </text>
    </comment>
    <comment ref="P20" authorId="1">
      <text>
        <r>
          <rPr>
            <sz val="8"/>
            <rFont val="Tahoma"/>
            <family val="0"/>
          </rPr>
          <t xml:space="preserve">Use this area to indicate the type of Pay code intended for time entered in  "Other" pay code column.  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0"/>
          </rPr>
          <t xml:space="preserve">are Jury, Funeral, etc. 
</t>
        </r>
      </text>
    </comment>
    <comment ref="B29" authorId="0">
      <text>
        <r>
          <rPr>
            <sz val="8"/>
            <rFont val="Tahoma"/>
            <family val="2"/>
          </rPr>
          <t xml:space="preserve">Enter time in Military format.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2"/>
          </rPr>
          <t>If you are entering 5:00 PM,
 enter the time as 17:00.</t>
        </r>
        <r>
          <rPr>
            <b/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>Example:</t>
        </r>
        <r>
          <rPr>
            <sz val="8"/>
            <rFont val="Arial"/>
            <family val="2"/>
          </rPr>
          <t xml:space="preserve"> If you are entering 5:00 PM, enter the time as 17:00.
</t>
        </r>
      </text>
    </comment>
    <comment ref="D29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 xml:space="preserve">Example: </t>
        </r>
        <r>
          <rPr>
            <sz val="8"/>
            <rFont val="Arial"/>
            <family val="2"/>
          </rPr>
          <t>If you are entering 5:00 PM, enter the time as 17:00.</t>
        </r>
        <r>
          <rPr>
            <b/>
            <sz val="8"/>
            <rFont val="Arial"/>
            <family val="2"/>
          </rPr>
          <t xml:space="preserve">
</t>
        </r>
      </text>
    </comment>
    <comment ref="E29" authorId="0">
      <text>
        <r>
          <rPr>
            <sz val="8"/>
            <rFont val="Tahoma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>Example:</t>
        </r>
        <r>
          <rPr>
            <sz val="8"/>
            <rFont val="Tahoma"/>
            <family val="2"/>
          </rPr>
          <t xml:space="preserve"> If you are entering 5:00 PM, please enter the time as 17:00.
</t>
        </r>
      </text>
    </comment>
    <comment ref="F29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 xml:space="preserve">Example: </t>
        </r>
        <r>
          <rPr>
            <sz val="8"/>
            <rFont val="Arial"/>
            <family val="2"/>
          </rPr>
          <t>If you are entering 5:00 PM,
 enter the time as 17:00.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sz val="8"/>
            <rFont val="Arial"/>
            <family val="2"/>
          </rPr>
          <t xml:space="preserve">Enter time in Military format.
</t>
        </r>
        <r>
          <rPr>
            <b/>
            <sz val="8"/>
            <rFont val="Arial"/>
            <family val="2"/>
          </rPr>
          <t xml:space="preserve">Example: </t>
        </r>
        <r>
          <rPr>
            <sz val="8"/>
            <rFont val="Arial"/>
            <family val="2"/>
          </rPr>
          <t>If you are entering 5:00 PM, enter it as 17:00</t>
        </r>
      </text>
    </comment>
    <comment ref="I29" authorId="1">
      <text>
        <r>
          <rPr>
            <sz val="8"/>
            <rFont val="Tahoma"/>
            <family val="0"/>
          </rPr>
          <t xml:space="preserve">Enter the Number of hours that you want to place in your overtime bank.  These hours will be available for use on a later payroll.
</t>
        </r>
        <r>
          <rPr>
            <b/>
            <sz val="8"/>
            <rFont val="Tahoma"/>
            <family val="2"/>
          </rPr>
          <t>For Example:</t>
        </r>
        <r>
          <rPr>
            <sz val="8"/>
            <rFont val="Tahoma"/>
            <family val="0"/>
          </rPr>
          <t xml:space="preserve"> If you have 2 hours of overtime enter the information as 2.00.  Amount </t>
        </r>
        <r>
          <rPr>
            <b/>
            <sz val="8"/>
            <rFont val="Tahoma"/>
            <family val="2"/>
          </rPr>
          <t>will not</t>
        </r>
        <r>
          <rPr>
            <sz val="8"/>
            <rFont val="Tahoma"/>
            <family val="0"/>
          </rPr>
          <t xml:space="preserve"> be paid on this payroll.  
This amount will be subtracted from the total hour figure to arrive at the correct total hour amount.</t>
        </r>
      </text>
    </comment>
    <comment ref="J29" authorId="1">
      <text>
        <r>
          <rPr>
            <sz val="8"/>
            <rFont val="Tahoma"/>
            <family val="0"/>
          </rPr>
          <t xml:space="preserve">Enter the Number of hours that you are to be paid from your overtime bank.  These hours will be deducted from your overtime bank balance.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0"/>
          </rPr>
          <t xml:space="preserve"> If you use 2 hours of banked overtime enter the information as 2.00.  Hours indicated will be paid on this payroll.</t>
        </r>
      </text>
    </comment>
    <comment ref="K29" authorId="1">
      <text>
        <r>
          <rPr>
            <sz val="8"/>
            <rFont val="Tahoma"/>
            <family val="2"/>
          </rPr>
          <t xml:space="preserve">Enter the Number of hours only.
</t>
        </r>
        <r>
          <rPr>
            <b/>
            <sz val="8"/>
            <rFont val="Tahoma"/>
            <family val="2"/>
          </rPr>
          <t>Example:</t>
        </r>
        <r>
          <rPr>
            <sz val="8"/>
            <rFont val="Tahoma"/>
            <family val="2"/>
          </rPr>
          <t xml:space="preserve"> If you have 2 hours of sick leave enter the hours as 2.00.</t>
        </r>
      </text>
    </comment>
    <comment ref="L29" authorId="1">
      <text>
        <r>
          <rPr>
            <sz val="8"/>
            <rFont val="Tahoma"/>
            <family val="0"/>
          </rPr>
          <t xml:space="preserve">Enter the Number of hours only.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0"/>
          </rPr>
          <t>If you have 2 hours of vacation leave enter the hours as 2.00.</t>
        </r>
      </text>
    </comment>
    <comment ref="M29" authorId="1">
      <text>
        <r>
          <rPr>
            <sz val="8"/>
            <rFont val="Tahoma"/>
            <family val="0"/>
          </rPr>
          <t xml:space="preserve">Enter the Number of hours for any other authorized leave that is not specifically indicated .
</t>
        </r>
        <r>
          <rPr>
            <b/>
            <sz val="8"/>
            <rFont val="Tahoma"/>
            <family val="2"/>
          </rPr>
          <t xml:space="preserve">Example: </t>
        </r>
        <r>
          <rPr>
            <sz val="8"/>
            <rFont val="Tahoma"/>
            <family val="0"/>
          </rPr>
          <t xml:space="preserve">If you have 2 hours of Jury, Funeral or other earnings enter the hours as 2.00.
</t>
        </r>
      </text>
    </comment>
    <comment ref="P29" authorId="1">
      <text>
        <r>
          <rPr>
            <sz val="8"/>
            <rFont val="Tahoma"/>
            <family val="0"/>
          </rPr>
          <t xml:space="preserve">Use this area to indicate the type of Pay code intended for time entered in  "Other" pay code column.  
</t>
        </r>
        <r>
          <rPr>
            <b/>
            <sz val="8"/>
            <rFont val="Tahoma"/>
            <family val="2"/>
          </rPr>
          <t>Example</t>
        </r>
        <r>
          <rPr>
            <sz val="8"/>
            <rFont val="Tahoma"/>
            <family val="0"/>
          </rPr>
          <t xml:space="preserve">: Jury, Funeral, etc. </t>
        </r>
      </text>
    </comment>
    <comment ref="I38" authorId="0">
      <text>
        <r>
          <rPr>
            <b/>
            <sz val="8"/>
            <rFont val="Tahoma"/>
            <family val="0"/>
          </rPr>
          <t xml:space="preserve">Enter the Number of hours only.
For Example: If you have 2 hours of Overtime, sick, vacation or other leave then please enter the information as </t>
        </r>
        <r>
          <rPr>
            <b/>
            <sz val="12"/>
            <rFont val="Tahoma"/>
            <family val="2"/>
          </rPr>
          <t>2:00</t>
        </r>
        <r>
          <rPr>
            <b/>
            <sz val="8"/>
            <rFont val="Tahoma"/>
            <family val="0"/>
          </rPr>
          <t xml:space="preserve"> only</t>
        </r>
      </text>
    </comment>
    <comment ref="J38" authorId="0">
      <text>
        <r>
          <rPr>
            <b/>
            <sz val="8"/>
            <rFont val="Tahoma"/>
            <family val="0"/>
          </rPr>
          <t xml:space="preserve">Enter the Number of hours only.
For Example: If you have 2 hours of Overtime, sick, vacation or other leave then please enter the information as </t>
        </r>
        <r>
          <rPr>
            <b/>
            <sz val="12"/>
            <rFont val="Tahoma"/>
            <family val="2"/>
          </rPr>
          <t>2:00</t>
        </r>
        <r>
          <rPr>
            <b/>
            <sz val="8"/>
            <rFont val="Tahoma"/>
            <family val="0"/>
          </rPr>
          <t xml:space="preserve"> only</t>
        </r>
      </text>
    </comment>
    <comment ref="K38" authorId="0">
      <text>
        <r>
          <rPr>
            <b/>
            <sz val="8"/>
            <rFont val="Tahoma"/>
            <family val="0"/>
          </rPr>
          <t xml:space="preserve">Enter the Number of hours only.
For Example: If you have 2 hours of Overtime, sick, vacation or other leave then please enter the information as </t>
        </r>
        <r>
          <rPr>
            <b/>
            <sz val="12"/>
            <rFont val="Tahoma"/>
            <family val="2"/>
          </rPr>
          <t>2:00</t>
        </r>
        <r>
          <rPr>
            <b/>
            <sz val="8"/>
            <rFont val="Tahoma"/>
            <family val="0"/>
          </rPr>
          <t xml:space="preserve"> only</t>
        </r>
      </text>
    </comment>
    <comment ref="L38" authorId="0">
      <text>
        <r>
          <rPr>
            <b/>
            <sz val="8"/>
            <rFont val="Tahoma"/>
            <family val="0"/>
          </rPr>
          <t xml:space="preserve">Enter the Number of hours only.
For Example: If you have 2 hours of Overtime, sick, vacation or other leave then please enter the information as </t>
        </r>
        <r>
          <rPr>
            <b/>
            <sz val="12"/>
            <rFont val="Tahoma"/>
            <family val="2"/>
          </rPr>
          <t>2:00</t>
        </r>
        <r>
          <rPr>
            <b/>
            <sz val="8"/>
            <rFont val="Tahoma"/>
            <family val="0"/>
          </rPr>
          <t xml:space="preserve"> only</t>
        </r>
      </text>
    </comment>
  </commentList>
</comments>
</file>

<file path=xl/sharedStrings.xml><?xml version="1.0" encoding="utf-8"?>
<sst xmlns="http://schemas.openxmlformats.org/spreadsheetml/2006/main" count="117" uniqueCount="39">
  <si>
    <t>Manager:</t>
  </si>
  <si>
    <t>Day</t>
  </si>
  <si>
    <t>Sick</t>
  </si>
  <si>
    <t>Vacation</t>
  </si>
  <si>
    <t>Total</t>
  </si>
  <si>
    <t>Date</t>
  </si>
  <si>
    <t>University of Central Oklahoma</t>
  </si>
  <si>
    <t>Employee E-mail:</t>
  </si>
  <si>
    <t>Banner ID#:</t>
  </si>
  <si>
    <t>Manager Signature</t>
  </si>
  <si>
    <t>In</t>
  </si>
  <si>
    <t>Out</t>
  </si>
  <si>
    <t>Grand Total</t>
  </si>
  <si>
    <t>Manager Phone #:</t>
  </si>
  <si>
    <t>Bi-weekly Time Sheet</t>
  </si>
  <si>
    <t>Other</t>
  </si>
  <si>
    <t>Employee Signature</t>
  </si>
  <si>
    <t>UCO Timekeeper's Signature</t>
  </si>
  <si>
    <t>Time Diff</t>
  </si>
  <si>
    <t>Employee FIRST Name:</t>
  </si>
  <si>
    <t xml:space="preserve">Optional Signature </t>
  </si>
  <si>
    <t>Comp to Bank Hrs</t>
  </si>
  <si>
    <t>Comp Taken</t>
  </si>
  <si>
    <t>"Other" Code Description</t>
  </si>
  <si>
    <t xml:space="preserve"> </t>
  </si>
  <si>
    <t>Total Hours</t>
  </si>
  <si>
    <t>Org #:</t>
  </si>
  <si>
    <t>Employee LAST Name:</t>
  </si>
  <si>
    <t>Employee Phone:</t>
  </si>
  <si>
    <t>Mgr E-mail Address:</t>
  </si>
  <si>
    <t>Pay Period:</t>
  </si>
  <si>
    <t>Department Name:</t>
  </si>
  <si>
    <t>Payroll Begin:</t>
  </si>
  <si>
    <t>Payroll Ending:</t>
  </si>
  <si>
    <t>CTT</t>
  </si>
  <si>
    <t>BANK</t>
  </si>
  <si>
    <t>SIC</t>
  </si>
  <si>
    <t>VAC</t>
  </si>
  <si>
    <t>rev 11/30/05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</si>
</sst>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h:mm:ss;@"/>
    <numFmt numFmtId="173" formatCode="[h]:mm"/>
    <numFmt numFmtId="174" formatCode="[$-409]h:mm:ss\ AM/PM"/>
    <numFmt numFmtId="175" formatCode="[$-409]h:mm\ AM/PM;@"/>
    <numFmt numFmtId="176" formatCode="[$-409]dddd\,\ mmmm\ dd\,\ yyyy"/>
    <numFmt numFmtId="177" formatCode="[$-F800]dddd\,\ mmmm\ dd\,\ yyyy"/>
    <numFmt numFmtId="178" formatCode="[$-F800]dddd\,\ mm\ dd\,\ yy"/>
    <numFmt numFmtId="179" formatCode="[$-F80]dddd\,\ mm\ dd\,\ yy"/>
    <numFmt numFmtId="180" formatCode="[$-EF800]dddd\,\ mm\ dd\,\ yy"/>
    <numFmt numFmtId="181" formatCode="m/d/yy;@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name val="Tahoma"/>
      <family val="0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C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0" fillId="0" borderId="13" xfId="0" applyNumberFormat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left" vertical="center"/>
      <protection/>
    </xf>
    <xf numFmtId="173" fontId="0" fillId="34" borderId="0" xfId="0" applyNumberFormat="1" applyFill="1" applyBorder="1" applyAlignment="1" applyProtection="1">
      <alignment horizontal="center"/>
      <protection/>
    </xf>
    <xf numFmtId="175" fontId="0" fillId="35" borderId="13" xfId="0" applyNumberFormat="1" applyFont="1" applyFill="1" applyBorder="1" applyAlignment="1" applyProtection="1">
      <alignment horizontal="center" vertical="center"/>
      <protection locked="0"/>
    </xf>
    <xf numFmtId="2" fontId="0" fillId="35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172" fontId="12" fillId="36" borderId="0" xfId="0" applyNumberFormat="1" applyFont="1" applyFill="1" applyBorder="1" applyAlignment="1" applyProtection="1">
      <alignment horizontal="center" vertical="center" wrapText="1"/>
      <protection hidden="1"/>
    </xf>
    <xf numFmtId="173" fontId="12" fillId="36" borderId="0" xfId="0" applyNumberFormat="1" applyFont="1" applyFill="1" applyBorder="1" applyAlignment="1" applyProtection="1">
      <alignment horizontal="center" vertical="center"/>
      <protection hidden="1"/>
    </xf>
    <xf numFmtId="0" fontId="13" fillId="36" borderId="0" xfId="0" applyFont="1" applyFill="1" applyBorder="1" applyAlignment="1" applyProtection="1">
      <alignment horizontal="center"/>
      <protection hidden="1"/>
    </xf>
    <xf numFmtId="173" fontId="0" fillId="34" borderId="15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37" borderId="16" xfId="0" applyFont="1" applyFill="1" applyBorder="1" applyAlignment="1" applyProtection="1">
      <alignment horizontal="center" vertical="center" wrapText="1"/>
      <protection/>
    </xf>
    <xf numFmtId="0" fontId="15" fillId="37" borderId="16" xfId="0" applyFont="1" applyFill="1" applyBorder="1" applyAlignment="1" applyProtection="1">
      <alignment horizontal="center" vertical="center"/>
      <protection/>
    </xf>
    <xf numFmtId="2" fontId="0" fillId="38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18" fontId="0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178" fontId="2" fillId="36" borderId="21" xfId="0" applyNumberFormat="1" applyFont="1" applyFill="1" applyBorder="1" applyAlignment="1" applyProtection="1">
      <alignment horizontal="left" vertical="center"/>
      <protection/>
    </xf>
    <xf numFmtId="178" fontId="2" fillId="36" borderId="22" xfId="0" applyNumberFormat="1" applyFont="1" applyFill="1" applyBorder="1" applyAlignment="1" applyProtection="1">
      <alignment horizontal="left" vertical="center"/>
      <protection/>
    </xf>
    <xf numFmtId="178" fontId="2" fillId="36" borderId="23" xfId="0" applyNumberFormat="1" applyFont="1" applyFill="1" applyBorder="1" applyAlignment="1" applyProtection="1">
      <alignment horizontal="left" vertical="center"/>
      <protection/>
    </xf>
    <xf numFmtId="14" fontId="2" fillId="36" borderId="0" xfId="0" applyNumberFormat="1" applyFont="1" applyFill="1" applyBorder="1" applyAlignment="1" applyProtection="1">
      <alignment horizontal="left" vertical="center"/>
      <protection/>
    </xf>
    <xf numFmtId="2" fontId="0" fillId="36" borderId="13" xfId="0" applyNumberFormat="1" applyFont="1" applyFill="1" applyBorder="1" applyAlignment="1" applyProtection="1">
      <alignment horizontal="center" vertical="center"/>
      <protection/>
    </xf>
    <xf numFmtId="14" fontId="6" fillId="36" borderId="22" xfId="0" applyNumberFormat="1" applyFont="1" applyFill="1" applyBorder="1" applyAlignment="1" applyProtection="1">
      <alignment horizontal="center" vertical="center"/>
      <protection/>
    </xf>
    <xf numFmtId="181" fontId="11" fillId="38" borderId="11" xfId="0" applyNumberFormat="1" applyFont="1" applyFill="1" applyBorder="1" applyAlignment="1" applyProtection="1">
      <alignment horizontal="center"/>
      <protection locked="0"/>
    </xf>
    <xf numFmtId="177" fontId="2" fillId="36" borderId="22" xfId="0" applyNumberFormat="1" applyFont="1" applyFill="1" applyBorder="1" applyAlignment="1" applyProtection="1">
      <alignment horizontal="left" vertical="center"/>
      <protection/>
    </xf>
    <xf numFmtId="177" fontId="2" fillId="36" borderId="23" xfId="0" applyNumberFormat="1" applyFont="1" applyFill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/>
      <protection/>
    </xf>
    <xf numFmtId="181" fontId="11" fillId="38" borderId="11" xfId="0" applyNumberFormat="1" applyFont="1" applyFill="1" applyBorder="1" applyAlignment="1" applyProtection="1">
      <alignment horizontal="center" vertical="center"/>
      <protection locked="0"/>
    </xf>
    <xf numFmtId="173" fontId="1" fillId="34" borderId="0" xfId="0" applyNumberFormat="1" applyFont="1" applyFill="1" applyBorder="1" applyAlignment="1" applyProtection="1">
      <alignment horizontal="center"/>
      <protection/>
    </xf>
    <xf numFmtId="49" fontId="11" fillId="35" borderId="11" xfId="0" applyNumberFormat="1" applyFont="1" applyFill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49" fontId="11" fillId="35" borderId="17" xfId="0" applyNumberFormat="1" applyFont="1" applyFill="1" applyBorder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49" fontId="10" fillId="35" borderId="17" xfId="0" applyNumberFormat="1" applyFont="1" applyFill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9" fillId="34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55" fillId="39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38100</xdr:rowOff>
    </xdr:from>
    <xdr:to>
      <xdr:col>12</xdr:col>
      <xdr:colOff>419100</xdr:colOff>
      <xdr:row>0</xdr:row>
      <xdr:rowOff>876300</xdr:rowOff>
    </xdr:to>
    <xdr:pic>
      <xdr:nvPicPr>
        <xdr:cNvPr id="1" name="Picture 1" descr="uco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38100"/>
          <a:ext cx="990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0</xdr:row>
      <xdr:rowOff>66675</xdr:rowOff>
    </xdr:from>
    <xdr:to>
      <xdr:col>1</xdr:col>
      <xdr:colOff>676275</xdr:colOff>
      <xdr:row>0</xdr:row>
      <xdr:rowOff>904875</xdr:rowOff>
    </xdr:to>
    <xdr:pic>
      <xdr:nvPicPr>
        <xdr:cNvPr id="2" name="Picture 541" descr="uco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66675"/>
          <a:ext cx="990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485775</xdr:colOff>
      <xdr:row>0</xdr:row>
      <xdr:rowOff>161925</xdr:rowOff>
    </xdr:from>
    <xdr:to>
      <xdr:col>13</xdr:col>
      <xdr:colOff>9525</xdr:colOff>
      <xdr:row>0</xdr:row>
      <xdr:rowOff>828675</xdr:rowOff>
    </xdr:to>
    <xdr:pic>
      <xdr:nvPicPr>
        <xdr:cNvPr id="1" name="Picture 1" descr="uco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61925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200025</xdr:rowOff>
    </xdr:from>
    <xdr:to>
      <xdr:col>3</xdr:col>
      <xdr:colOff>200025</xdr:colOff>
      <xdr:row>0</xdr:row>
      <xdr:rowOff>876300</xdr:rowOff>
    </xdr:to>
    <xdr:pic>
      <xdr:nvPicPr>
        <xdr:cNvPr id="2" name="Picture 541" descr="uco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0002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485775</xdr:colOff>
      <xdr:row>0</xdr:row>
      <xdr:rowOff>161925</xdr:rowOff>
    </xdr:from>
    <xdr:to>
      <xdr:col>13</xdr:col>
      <xdr:colOff>9525</xdr:colOff>
      <xdr:row>0</xdr:row>
      <xdr:rowOff>828675</xdr:rowOff>
    </xdr:to>
    <xdr:pic>
      <xdr:nvPicPr>
        <xdr:cNvPr id="1" name="Picture 3" descr="uco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61925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200025</xdr:rowOff>
    </xdr:from>
    <xdr:to>
      <xdr:col>3</xdr:col>
      <xdr:colOff>200025</xdr:colOff>
      <xdr:row>0</xdr:row>
      <xdr:rowOff>876300</xdr:rowOff>
    </xdr:to>
    <xdr:pic>
      <xdr:nvPicPr>
        <xdr:cNvPr id="2" name="Picture 541" descr="uco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00025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Zeros="0"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25.8515625" style="3" customWidth="1"/>
    <col min="2" max="2" width="10.57421875" style="3" customWidth="1"/>
    <col min="3" max="3" width="10.00390625" style="3" customWidth="1"/>
    <col min="4" max="4" width="9.140625" style="3" customWidth="1"/>
    <col min="5" max="5" width="10.7109375" style="3" customWidth="1"/>
    <col min="6" max="7" width="9.140625" style="3" customWidth="1"/>
    <col min="8" max="8" width="15.57421875" style="3" customWidth="1"/>
    <col min="9" max="9" width="9.421875" style="3" customWidth="1"/>
    <col min="10" max="10" width="10.421875" style="3" bestFit="1" customWidth="1"/>
    <col min="11" max="11" width="8.140625" style="3" customWidth="1"/>
    <col min="12" max="12" width="9.140625" style="3" customWidth="1"/>
    <col min="13" max="13" width="10.00390625" style="3" customWidth="1"/>
    <col min="14" max="14" width="10.28125" style="3" customWidth="1"/>
    <col min="15" max="15" width="9.421875" style="3" hidden="1" customWidth="1"/>
    <col min="16" max="16" width="13.57421875" style="3" customWidth="1"/>
    <col min="17" max="20" width="9.140625" style="3" customWidth="1"/>
    <col min="21" max="21" width="10.7109375" style="3" customWidth="1"/>
    <col min="22" max="22" width="0.42578125" style="3" customWidth="1"/>
    <col min="23" max="16384" width="9.140625" style="3" customWidth="1"/>
  </cols>
  <sheetData>
    <row r="1" spans="1:16" ht="79.5" customHeight="1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ht="12.75"/>
    <row r="3" spans="1:16" ht="23.25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33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ht="12.75"/>
    <row r="6" ht="12.75"/>
    <row r="7" ht="18.75">
      <c r="B7" s="11"/>
    </row>
    <row r="8" spans="1:13" ht="15">
      <c r="A8" s="9" t="s">
        <v>8</v>
      </c>
      <c r="B8" s="54"/>
      <c r="C8" s="54"/>
      <c r="D8" s="54"/>
      <c r="E8" s="55"/>
      <c r="F8" s="10"/>
      <c r="G8" s="10"/>
      <c r="H8" s="9" t="s">
        <v>26</v>
      </c>
      <c r="I8" s="54"/>
      <c r="J8" s="54"/>
      <c r="K8" s="54"/>
      <c r="L8" s="54"/>
      <c r="M8" s="55"/>
    </row>
    <row r="9" spans="1:13" ht="15">
      <c r="A9" s="9" t="s">
        <v>19</v>
      </c>
      <c r="B9" s="56"/>
      <c r="C9" s="56"/>
      <c r="D9" s="56"/>
      <c r="E9" s="57"/>
      <c r="F9" s="10"/>
      <c r="G9" s="10"/>
      <c r="H9" s="9" t="s">
        <v>0</v>
      </c>
      <c r="I9" s="54"/>
      <c r="J9" s="54"/>
      <c r="K9" s="54"/>
      <c r="L9" s="54"/>
      <c r="M9" s="55"/>
    </row>
    <row r="10" spans="1:13" ht="15">
      <c r="A10" s="9" t="s">
        <v>27</v>
      </c>
      <c r="B10" s="58"/>
      <c r="C10" s="58"/>
      <c r="D10" s="58"/>
      <c r="E10" s="59"/>
      <c r="F10" s="10"/>
      <c r="G10" s="10"/>
      <c r="H10" s="9" t="s">
        <v>13</v>
      </c>
      <c r="I10" s="54"/>
      <c r="J10" s="54"/>
      <c r="K10" s="54"/>
      <c r="L10" s="54"/>
      <c r="M10" s="55"/>
    </row>
    <row r="11" spans="1:13" ht="15">
      <c r="A11" s="9" t="s">
        <v>28</v>
      </c>
      <c r="B11" s="56"/>
      <c r="C11" s="56"/>
      <c r="D11" s="56"/>
      <c r="E11" s="57"/>
      <c r="F11" s="10"/>
      <c r="G11" s="10"/>
      <c r="H11" s="9" t="s">
        <v>29</v>
      </c>
      <c r="I11" s="54"/>
      <c r="J11" s="54"/>
      <c r="K11" s="54"/>
      <c r="L11" s="54"/>
      <c r="M11" s="55"/>
    </row>
    <row r="12" spans="1:13" ht="15">
      <c r="A12" s="9" t="s">
        <v>7</v>
      </c>
      <c r="B12" s="56"/>
      <c r="C12" s="56"/>
      <c r="D12" s="56"/>
      <c r="E12" s="57"/>
      <c r="F12" s="10"/>
      <c r="M12" s="51"/>
    </row>
    <row r="13" spans="1:13" ht="15">
      <c r="A13" s="9" t="s">
        <v>31</v>
      </c>
      <c r="B13" s="56"/>
      <c r="C13" s="56"/>
      <c r="D13" s="56"/>
      <c r="E13" s="57"/>
      <c r="F13" s="10"/>
      <c r="G13" s="40" t="s">
        <v>30</v>
      </c>
      <c r="H13" s="10"/>
      <c r="I13" s="9" t="s">
        <v>32</v>
      </c>
      <c r="J13" s="48"/>
      <c r="K13" s="10"/>
      <c r="L13" s="9" t="s">
        <v>33</v>
      </c>
      <c r="M13" s="52">
        <f>IF($J$13=" "," ",$J$13+13)</f>
        <v>13</v>
      </c>
    </row>
    <row r="14" ht="12.75"/>
    <row r="15" spans="1:12" ht="12" customHeight="1">
      <c r="A15" s="10"/>
      <c r="B15" s="10"/>
      <c r="C15" s="10"/>
      <c r="D15" s="10"/>
      <c r="L15" s="18"/>
    </row>
    <row r="16" ht="12.75"/>
    <row r="17" ht="12.75"/>
    <row r="18" ht="12.75"/>
    <row r="19" spans="1:12" ht="13.5" thickBot="1">
      <c r="A19" s="7"/>
      <c r="C19" s="1"/>
      <c r="L19" s="18"/>
    </row>
    <row r="20" spans="1:16" ht="23.25" customHeight="1">
      <c r="A20" s="41" t="s">
        <v>1</v>
      </c>
      <c r="B20" s="30" t="s">
        <v>10</v>
      </c>
      <c r="C20" s="30" t="s">
        <v>11</v>
      </c>
      <c r="D20" s="30" t="s">
        <v>10</v>
      </c>
      <c r="E20" s="30" t="s">
        <v>11</v>
      </c>
      <c r="F20" s="30" t="s">
        <v>10</v>
      </c>
      <c r="G20" s="30" t="s">
        <v>11</v>
      </c>
      <c r="H20" s="29" t="s">
        <v>25</v>
      </c>
      <c r="I20" s="29" t="s">
        <v>21</v>
      </c>
      <c r="J20" s="29" t="s">
        <v>22</v>
      </c>
      <c r="K20" s="30" t="s">
        <v>2</v>
      </c>
      <c r="L20" s="30" t="s">
        <v>3</v>
      </c>
      <c r="M20" s="30" t="s">
        <v>15</v>
      </c>
      <c r="N20" s="30" t="s">
        <v>4</v>
      </c>
      <c r="O20" s="19" t="s">
        <v>18</v>
      </c>
      <c r="P20" s="29" t="s">
        <v>23</v>
      </c>
    </row>
    <row r="21" spans="1:16" ht="23.25" customHeight="1">
      <c r="A21" s="42">
        <f>J13</f>
        <v>0</v>
      </c>
      <c r="B21" s="15"/>
      <c r="C21" s="15"/>
      <c r="D21" s="15"/>
      <c r="E21" s="15"/>
      <c r="F21" s="15"/>
      <c r="G21" s="15"/>
      <c r="H21" s="17">
        <f>+O21*24</f>
        <v>0</v>
      </c>
      <c r="I21" s="31"/>
      <c r="J21" s="16"/>
      <c r="K21" s="16"/>
      <c r="L21" s="16"/>
      <c r="M21" s="16"/>
      <c r="N21" s="46">
        <f aca="true" t="shared" si="0" ref="N21:N27">+H21+SUM(J21:M21)-I21</f>
        <v>0</v>
      </c>
      <c r="O21" s="20">
        <f>ROUND(SUM((C21-B21)+(E21-D21)+(G21-F21))*96,0)/96</f>
        <v>0</v>
      </c>
      <c r="P21" s="32"/>
    </row>
    <row r="22" spans="1:16" ht="23.25" customHeight="1">
      <c r="A22" s="43">
        <f>IF($J$13="","",$J$13+1)</f>
      </c>
      <c r="B22" s="15"/>
      <c r="C22" s="15"/>
      <c r="D22" s="15"/>
      <c r="E22" s="15"/>
      <c r="F22" s="15"/>
      <c r="G22" s="15"/>
      <c r="H22" s="17">
        <f aca="true" t="shared" si="1" ref="H22:H27">+O22*24</f>
        <v>0</v>
      </c>
      <c r="I22" s="31"/>
      <c r="J22" s="16"/>
      <c r="K22" s="16"/>
      <c r="L22" s="16"/>
      <c r="M22" s="16"/>
      <c r="N22" s="46">
        <f t="shared" si="0"/>
        <v>0</v>
      </c>
      <c r="O22" s="20">
        <f aca="true" t="shared" si="2" ref="O22:O27">ROUND(SUM((C22-B22)+(E22-D22)+(G22-F22))*96,0)/96</f>
        <v>0</v>
      </c>
      <c r="P22" s="33"/>
    </row>
    <row r="23" spans="1:16" ht="23.25" customHeight="1">
      <c r="A23" s="43">
        <f>IF($J$13="","",$J$13+2)</f>
      </c>
      <c r="B23" s="15"/>
      <c r="C23" s="15"/>
      <c r="D23" s="15"/>
      <c r="E23" s="15"/>
      <c r="F23" s="15"/>
      <c r="G23" s="15"/>
      <c r="H23" s="17">
        <f t="shared" si="1"/>
        <v>0</v>
      </c>
      <c r="I23" s="31"/>
      <c r="J23" s="16" t="s">
        <v>24</v>
      </c>
      <c r="K23" s="16"/>
      <c r="L23" s="16"/>
      <c r="M23" s="16"/>
      <c r="N23" s="46">
        <f t="shared" si="0"/>
        <v>0</v>
      </c>
      <c r="O23" s="20">
        <f t="shared" si="2"/>
        <v>0</v>
      </c>
      <c r="P23" s="33"/>
    </row>
    <row r="24" spans="1:16" ht="23.25" customHeight="1">
      <c r="A24" s="43">
        <f>IF($J$13="","",$J$13+3)</f>
      </c>
      <c r="B24" s="15"/>
      <c r="C24" s="15"/>
      <c r="D24" s="15"/>
      <c r="E24" s="15"/>
      <c r="F24" s="15"/>
      <c r="G24" s="15"/>
      <c r="H24" s="17">
        <f t="shared" si="1"/>
        <v>0</v>
      </c>
      <c r="I24" s="31"/>
      <c r="J24" s="16"/>
      <c r="K24" s="16"/>
      <c r="L24" s="16"/>
      <c r="M24" s="16"/>
      <c r="N24" s="46">
        <f t="shared" si="0"/>
        <v>0</v>
      </c>
      <c r="O24" s="20">
        <f t="shared" si="2"/>
        <v>0</v>
      </c>
      <c r="P24" s="33"/>
    </row>
    <row r="25" spans="1:16" ht="23.25" customHeight="1">
      <c r="A25" s="43">
        <f>IF($J$13="","",$J$13+4)</f>
      </c>
      <c r="B25" s="15"/>
      <c r="C25" s="15"/>
      <c r="D25" s="15"/>
      <c r="E25" s="15"/>
      <c r="F25" s="15"/>
      <c r="G25" s="15"/>
      <c r="H25" s="17">
        <f t="shared" si="1"/>
        <v>0</v>
      </c>
      <c r="I25" s="31"/>
      <c r="J25" s="16"/>
      <c r="K25" s="16"/>
      <c r="L25" s="16"/>
      <c r="M25" s="16"/>
      <c r="N25" s="46">
        <f t="shared" si="0"/>
        <v>0</v>
      </c>
      <c r="O25" s="20">
        <f t="shared" si="2"/>
        <v>0</v>
      </c>
      <c r="P25" s="33"/>
    </row>
    <row r="26" spans="1:16" ht="23.25" customHeight="1">
      <c r="A26" s="43">
        <f>IF($J$13="","",$J$13+5)</f>
      </c>
      <c r="B26" s="15"/>
      <c r="C26" s="15"/>
      <c r="D26" s="15"/>
      <c r="E26" s="15"/>
      <c r="F26" s="15"/>
      <c r="G26" s="15"/>
      <c r="H26" s="17">
        <f t="shared" si="1"/>
        <v>0</v>
      </c>
      <c r="I26" s="31"/>
      <c r="J26" s="16"/>
      <c r="K26" s="16"/>
      <c r="L26" s="16"/>
      <c r="M26" s="16"/>
      <c r="N26" s="46">
        <f t="shared" si="0"/>
        <v>0</v>
      </c>
      <c r="O26" s="20">
        <f t="shared" si="2"/>
        <v>0</v>
      </c>
      <c r="P26" s="33"/>
    </row>
    <row r="27" spans="1:16" ht="23.25" customHeight="1" thickBot="1">
      <c r="A27" s="44">
        <f>IF($J$13="","",$J$13+6)</f>
      </c>
      <c r="B27" s="15"/>
      <c r="C27" s="15"/>
      <c r="D27" s="15"/>
      <c r="E27" s="15"/>
      <c r="F27" s="15"/>
      <c r="G27" s="15"/>
      <c r="H27" s="17">
        <f t="shared" si="1"/>
        <v>0</v>
      </c>
      <c r="I27" s="31"/>
      <c r="J27" s="16"/>
      <c r="K27" s="16"/>
      <c r="L27" s="16"/>
      <c r="M27" s="16"/>
      <c r="N27" s="46">
        <f t="shared" si="0"/>
        <v>0</v>
      </c>
      <c r="O27" s="20">
        <f t="shared" si="2"/>
        <v>0</v>
      </c>
      <c r="P27" s="34"/>
    </row>
    <row r="28" spans="1:22" ht="23.25" customHeight="1" thickBot="1">
      <c r="A28" s="45"/>
      <c r="B28" s="36"/>
      <c r="C28" s="36"/>
      <c r="D28" s="36"/>
      <c r="E28" s="37" t="s">
        <v>4</v>
      </c>
      <c r="F28" s="38"/>
      <c r="G28" s="38"/>
      <c r="H28" s="39">
        <f aca="true" t="shared" si="3" ref="H28:M28">SUM(H21:H27)</f>
        <v>0</v>
      </c>
      <c r="I28" s="17">
        <f>IF(H28&gt;40,ROUND((SUM(I21:I27)*1.5)*4,0)/4,ROUND(SUM(I21:I27)*4,0)/4)</f>
        <v>0</v>
      </c>
      <c r="J28" s="17">
        <f t="shared" si="3"/>
        <v>0</v>
      </c>
      <c r="K28" s="17">
        <f t="shared" si="3"/>
        <v>0</v>
      </c>
      <c r="L28" s="17">
        <f t="shared" si="3"/>
        <v>0</v>
      </c>
      <c r="M28" s="17">
        <f t="shared" si="3"/>
        <v>0</v>
      </c>
      <c r="N28" s="17">
        <f>SUM(N21:N27)</f>
        <v>0</v>
      </c>
      <c r="O28" s="21">
        <v>0</v>
      </c>
      <c r="V28" s="3">
        <f>IF(H28&gt;40,(SUM(I21:I27)*1.5),SUM(I21:I27))</f>
        <v>0</v>
      </c>
    </row>
    <row r="29" spans="1:16" ht="23.25" customHeight="1">
      <c r="A29" s="47" t="s">
        <v>1</v>
      </c>
      <c r="B29" s="30" t="s">
        <v>10</v>
      </c>
      <c r="C29" s="30" t="s">
        <v>11</v>
      </c>
      <c r="D29" s="30" t="s">
        <v>10</v>
      </c>
      <c r="E29" s="30" t="s">
        <v>11</v>
      </c>
      <c r="F29" s="30" t="s">
        <v>10</v>
      </c>
      <c r="G29" s="30" t="s">
        <v>11</v>
      </c>
      <c r="H29" s="29" t="str">
        <f aca="true" t="shared" si="4" ref="H29:N29">+H20</f>
        <v>Total Hours</v>
      </c>
      <c r="I29" s="29" t="str">
        <f t="shared" si="4"/>
        <v>Comp to Bank Hrs</v>
      </c>
      <c r="J29" s="29" t="str">
        <f t="shared" si="4"/>
        <v>Comp Taken</v>
      </c>
      <c r="K29" s="29" t="str">
        <f t="shared" si="4"/>
        <v>Sick</v>
      </c>
      <c r="L29" s="29" t="str">
        <f t="shared" si="4"/>
        <v>Vacation</v>
      </c>
      <c r="M29" s="29" t="str">
        <f t="shared" si="4"/>
        <v>Other</v>
      </c>
      <c r="N29" s="29" t="str">
        <f t="shared" si="4"/>
        <v>Total</v>
      </c>
      <c r="O29" s="19" t="s">
        <v>18</v>
      </c>
      <c r="P29" s="29" t="s">
        <v>23</v>
      </c>
    </row>
    <row r="30" spans="1:16" ht="23.25" customHeight="1">
      <c r="A30" s="49">
        <f>IF($J$13="","",$J$13+7)</f>
      </c>
      <c r="B30" s="15"/>
      <c r="C30" s="15"/>
      <c r="D30" s="15"/>
      <c r="E30" s="15"/>
      <c r="F30" s="15"/>
      <c r="G30" s="15"/>
      <c r="H30" s="17">
        <f aca="true" t="shared" si="5" ref="H30:H36">+O30*24</f>
        <v>0</v>
      </c>
      <c r="I30" s="31"/>
      <c r="J30" s="16"/>
      <c r="K30" s="16"/>
      <c r="L30" s="16"/>
      <c r="M30" s="16"/>
      <c r="N30" s="46">
        <f aca="true" t="shared" si="6" ref="N30:N36">+H30+SUM(J30:M30)-I30</f>
        <v>0</v>
      </c>
      <c r="O30" s="20">
        <f aca="true" t="shared" si="7" ref="O30:O35">ROUND(SUM((C30-B30)+(E30-D30)+(G30-F30))*96,0)/96</f>
        <v>0</v>
      </c>
      <c r="P30" s="35"/>
    </row>
    <row r="31" spans="1:16" ht="23.25" customHeight="1">
      <c r="A31" s="49">
        <f>IF($J$13="","",$J$13+8)</f>
      </c>
      <c r="B31" s="15"/>
      <c r="C31" s="15"/>
      <c r="D31" s="15"/>
      <c r="E31" s="15"/>
      <c r="F31" s="15"/>
      <c r="G31" s="15"/>
      <c r="H31" s="17">
        <f>+O31*24</f>
        <v>0</v>
      </c>
      <c r="I31" s="31"/>
      <c r="J31" s="16"/>
      <c r="K31" s="16"/>
      <c r="L31" s="16"/>
      <c r="M31" s="16"/>
      <c r="N31" s="46">
        <f t="shared" si="6"/>
        <v>0</v>
      </c>
      <c r="O31" s="20">
        <f>ROUND(SUM((C31-B31)+(E31-D31)+(G31-F31))*96,0)/96</f>
        <v>0</v>
      </c>
      <c r="P31" s="33"/>
    </row>
    <row r="32" spans="1:16" ht="23.25" customHeight="1">
      <c r="A32" s="49">
        <f>IF($J$13="","",$J$13+9)</f>
      </c>
      <c r="B32" s="15"/>
      <c r="C32" s="15"/>
      <c r="D32" s="15"/>
      <c r="E32" s="15"/>
      <c r="F32" s="15"/>
      <c r="G32" s="15"/>
      <c r="H32" s="17">
        <f t="shared" si="5"/>
        <v>0</v>
      </c>
      <c r="I32" s="31"/>
      <c r="J32" s="16"/>
      <c r="K32" s="16"/>
      <c r="L32" s="16"/>
      <c r="M32" s="16"/>
      <c r="N32" s="46">
        <f t="shared" si="6"/>
        <v>0</v>
      </c>
      <c r="O32" s="20">
        <f t="shared" si="7"/>
        <v>0</v>
      </c>
      <c r="P32" s="33"/>
    </row>
    <row r="33" spans="1:16" ht="23.25" customHeight="1">
      <c r="A33" s="49">
        <f>IF($J$13="","",$J$13+10)</f>
      </c>
      <c r="B33" s="15"/>
      <c r="C33" s="15"/>
      <c r="D33" s="15"/>
      <c r="E33" s="15"/>
      <c r="F33" s="15"/>
      <c r="G33" s="15"/>
      <c r="H33" s="17">
        <f t="shared" si="5"/>
        <v>0</v>
      </c>
      <c r="I33" s="31"/>
      <c r="J33" s="16"/>
      <c r="K33" s="16"/>
      <c r="L33" s="16"/>
      <c r="M33" s="16"/>
      <c r="N33" s="46">
        <f t="shared" si="6"/>
        <v>0</v>
      </c>
      <c r="O33" s="20">
        <f t="shared" si="7"/>
        <v>0</v>
      </c>
      <c r="P33" s="33"/>
    </row>
    <row r="34" spans="1:16" ht="23.25" customHeight="1">
      <c r="A34" s="49">
        <f>IF($J$13="","",$J$13+11)</f>
      </c>
      <c r="B34" s="15"/>
      <c r="C34" s="15"/>
      <c r="D34" s="15"/>
      <c r="E34" s="15"/>
      <c r="F34" s="15"/>
      <c r="G34" s="15"/>
      <c r="H34" s="17">
        <f t="shared" si="5"/>
        <v>0</v>
      </c>
      <c r="I34" s="31"/>
      <c r="J34" s="16"/>
      <c r="K34" s="16"/>
      <c r="L34" s="16"/>
      <c r="M34" s="16"/>
      <c r="N34" s="46">
        <f t="shared" si="6"/>
        <v>0</v>
      </c>
      <c r="O34" s="20">
        <f t="shared" si="7"/>
        <v>0</v>
      </c>
      <c r="P34" s="33"/>
    </row>
    <row r="35" spans="1:16" ht="23.25" customHeight="1">
      <c r="A35" s="49">
        <f>IF($J$13="","",$J$13+12)</f>
      </c>
      <c r="B35" s="15"/>
      <c r="C35" s="15"/>
      <c r="D35" s="15"/>
      <c r="E35" s="15"/>
      <c r="F35" s="15"/>
      <c r="G35" s="15"/>
      <c r="H35" s="17">
        <f t="shared" si="5"/>
        <v>0</v>
      </c>
      <c r="I35" s="31"/>
      <c r="J35" s="16"/>
      <c r="K35" s="16"/>
      <c r="L35" s="16"/>
      <c r="M35" s="16"/>
      <c r="N35" s="46">
        <f t="shared" si="6"/>
        <v>0</v>
      </c>
      <c r="O35" s="20">
        <f t="shared" si="7"/>
        <v>0</v>
      </c>
      <c r="P35" s="33"/>
    </row>
    <row r="36" spans="1:16" ht="23.25" customHeight="1" thickBot="1">
      <c r="A36" s="50">
        <f>IF($J$13="","",$J$13+13)</f>
      </c>
      <c r="B36" s="15"/>
      <c r="C36" s="15"/>
      <c r="D36" s="15"/>
      <c r="E36" s="15"/>
      <c r="F36" s="15"/>
      <c r="G36" s="15"/>
      <c r="H36" s="17">
        <f t="shared" si="5"/>
        <v>0</v>
      </c>
      <c r="I36" s="31"/>
      <c r="J36" s="16"/>
      <c r="K36" s="16"/>
      <c r="L36" s="16"/>
      <c r="M36" s="16"/>
      <c r="N36" s="46">
        <f t="shared" si="6"/>
        <v>0</v>
      </c>
      <c r="O36" s="20">
        <f>ROUND(SUM((C36-B36)+(E36-D36)+(G36-F36))*96,0)/96</f>
        <v>0</v>
      </c>
      <c r="P36" s="34"/>
    </row>
    <row r="37" spans="1:22" ht="23.25" customHeight="1" thickBot="1">
      <c r="A37" s="8"/>
      <c r="B37" s="36"/>
      <c r="C37" s="36"/>
      <c r="D37" s="36"/>
      <c r="E37" s="37" t="s">
        <v>4</v>
      </c>
      <c r="F37" s="38"/>
      <c r="G37" s="38"/>
      <c r="H37" s="39">
        <f aca="true" t="shared" si="8" ref="H37:N37">SUM(H30:H36)</f>
        <v>0</v>
      </c>
      <c r="I37" s="17">
        <f>IF(H37&gt;40,ROUND((SUM(I30:I36)*1.5)*4,0)/4,ROUND(SUM(I30:I36)*4,0)/4)</f>
        <v>0</v>
      </c>
      <c r="J37" s="17">
        <f t="shared" si="8"/>
        <v>0</v>
      </c>
      <c r="K37" s="17">
        <f t="shared" si="8"/>
        <v>0</v>
      </c>
      <c r="L37" s="17">
        <f t="shared" si="8"/>
        <v>0</v>
      </c>
      <c r="M37" s="17">
        <f t="shared" si="8"/>
        <v>0</v>
      </c>
      <c r="N37" s="17">
        <f t="shared" si="8"/>
        <v>0</v>
      </c>
      <c r="O37" s="21">
        <v>0</v>
      </c>
      <c r="V37" s="3">
        <f>IF(H37&gt;40,(SUM(I30:I36)*1.5),SUM(I30:I36))</f>
        <v>0</v>
      </c>
    </row>
    <row r="38" spans="1:14" ht="23.25" customHeight="1" thickBot="1">
      <c r="A38" s="8"/>
      <c r="B38" s="8"/>
      <c r="C38" s="8"/>
      <c r="D38" s="8"/>
      <c r="E38" s="13" t="s">
        <v>12</v>
      </c>
      <c r="F38" s="24"/>
      <c r="G38" s="24"/>
      <c r="H38" s="14"/>
      <c r="I38" s="53" t="s">
        <v>35</v>
      </c>
      <c r="J38" s="53" t="s">
        <v>34</v>
      </c>
      <c r="K38" s="53" t="s">
        <v>36</v>
      </c>
      <c r="L38" s="53" t="s">
        <v>37</v>
      </c>
      <c r="M38" s="23"/>
      <c r="N38" s="22"/>
    </row>
    <row r="39" spans="1:14" ht="23.25" customHeight="1" thickBot="1">
      <c r="A39" s="8"/>
      <c r="B39" s="8"/>
      <c r="C39" s="8"/>
      <c r="D39" s="8"/>
      <c r="E39" s="2" t="s">
        <v>4</v>
      </c>
      <c r="F39" s="8"/>
      <c r="G39" s="8"/>
      <c r="H39" s="12">
        <f>SUM(+H37+H28)</f>
        <v>0</v>
      </c>
      <c r="I39" s="17">
        <f>I28+I37</f>
        <v>0</v>
      </c>
      <c r="J39" s="17">
        <f>SUM(J28+J37)</f>
        <v>0</v>
      </c>
      <c r="K39" s="17">
        <f>SUM(K28+K37)</f>
        <v>0</v>
      </c>
      <c r="L39" s="17">
        <f>SUM(L28+L37)</f>
        <v>0</v>
      </c>
      <c r="M39" s="17">
        <f>SUM(M28+M37)</f>
        <v>0</v>
      </c>
      <c r="N39" s="21">
        <v>0</v>
      </c>
    </row>
    <row r="40" spans="1:3" ht="32.25" customHeight="1">
      <c r="A40" s="4"/>
      <c r="B40" s="5"/>
      <c r="C40" s="4"/>
    </row>
    <row r="41" spans="1:9" ht="33.75" customHeight="1">
      <c r="A41" s="6"/>
      <c r="B41" s="6"/>
      <c r="C41" s="6"/>
      <c r="E41" s="6"/>
      <c r="F41" s="6"/>
      <c r="G41" s="6"/>
      <c r="H41" s="6"/>
      <c r="I41" s="6"/>
    </row>
    <row r="42" spans="1:9" ht="15">
      <c r="A42" s="25" t="s">
        <v>16</v>
      </c>
      <c r="B42" s="25"/>
      <c r="C42" s="25" t="s">
        <v>5</v>
      </c>
      <c r="D42" s="26"/>
      <c r="E42" s="25" t="s">
        <v>9</v>
      </c>
      <c r="F42" s="25"/>
      <c r="G42" s="26"/>
      <c r="H42" s="26"/>
      <c r="I42" s="25" t="s">
        <v>5</v>
      </c>
    </row>
    <row r="43" spans="1:9" ht="15">
      <c r="A43" s="26"/>
      <c r="B43" s="26"/>
      <c r="C43" s="26"/>
      <c r="D43" s="26"/>
      <c r="E43" s="25"/>
      <c r="F43" s="25"/>
      <c r="G43" s="25"/>
      <c r="H43" s="25"/>
      <c r="I43" s="26"/>
    </row>
    <row r="44" spans="1:16" ht="31.5" customHeight="1">
      <c r="A44" s="27"/>
      <c r="B44" s="27"/>
      <c r="C44" s="27"/>
      <c r="D44" s="26"/>
      <c r="E44" s="27"/>
      <c r="F44" s="27"/>
      <c r="G44" s="27"/>
      <c r="H44" s="27"/>
      <c r="I44" s="27"/>
      <c r="P44" s="3" t="s">
        <v>38</v>
      </c>
    </row>
    <row r="45" spans="1:9" ht="15">
      <c r="A45" s="26" t="s">
        <v>17</v>
      </c>
      <c r="B45" s="26"/>
      <c r="C45" s="26" t="s">
        <v>5</v>
      </c>
      <c r="D45" s="26"/>
      <c r="E45" s="25" t="s">
        <v>20</v>
      </c>
      <c r="F45" s="25"/>
      <c r="G45" s="26"/>
      <c r="H45" s="26"/>
      <c r="I45" s="25" t="s">
        <v>5</v>
      </c>
    </row>
    <row r="46" spans="1:9" ht="15">
      <c r="A46" s="26"/>
      <c r="B46" s="26"/>
      <c r="C46" s="26"/>
      <c r="D46" s="26"/>
      <c r="E46" s="28"/>
      <c r="F46" s="26"/>
      <c r="G46" s="26"/>
      <c r="H46" s="26"/>
      <c r="I46" s="26"/>
    </row>
  </sheetData>
  <sheetProtection password="DBEB" sheet="1" objects="1" scenarios="1"/>
  <mergeCells count="13">
    <mergeCell ref="A1:P1"/>
    <mergeCell ref="A4:P4"/>
    <mergeCell ref="A3:P3"/>
    <mergeCell ref="I8:M8"/>
    <mergeCell ref="I9:M9"/>
    <mergeCell ref="I10:M10"/>
    <mergeCell ref="I11:M11"/>
    <mergeCell ref="B12:E12"/>
    <mergeCell ref="B13:E13"/>
    <mergeCell ref="B8:E8"/>
    <mergeCell ref="B9:E9"/>
    <mergeCell ref="B10:E10"/>
    <mergeCell ref="B11:E11"/>
  </mergeCells>
  <printOptions horizontalCentered="1" verticalCentered="1"/>
  <pageMargins left="0.2" right="0.2" top="0" bottom="0" header="0.49" footer="0.45"/>
  <pageSetup horizontalDpi="600" verticalDpi="600" orientation="portrait" scale="60" r:id="rId4"/>
  <headerFooter alignWithMargins="0">
    <oddFooter>&amp;C&amp;A&amp;RRev   10/27/05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A1" sqref="A1:P1"/>
    </sheetView>
  </sheetViews>
  <sheetFormatPr defaultColWidth="9.140625" defaultRowHeight="12.75"/>
  <sheetData>
    <row r="1" spans="1:16" ht="75.75" customHeight="1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80" zoomScaleNormal="80" zoomScalePageLayoutView="0" workbookViewId="0" topLeftCell="A1">
      <selection activeCell="A1" sqref="A1:P1"/>
    </sheetView>
  </sheetViews>
  <sheetFormatPr defaultColWidth="9.140625" defaultRowHeight="12.75"/>
  <cols>
    <col min="1" max="1" width="28.8515625" style="3" customWidth="1"/>
    <col min="2" max="2" width="10.57421875" style="3" customWidth="1"/>
    <col min="3" max="3" width="10.00390625" style="3" customWidth="1"/>
    <col min="4" max="4" width="9.140625" style="3" customWidth="1"/>
    <col min="5" max="5" width="10.7109375" style="3" customWidth="1"/>
    <col min="6" max="6" width="9.140625" style="3" customWidth="1"/>
    <col min="7" max="7" width="9.421875" style="3" bestFit="1" customWidth="1"/>
    <col min="8" max="9" width="9.421875" style="3" customWidth="1"/>
    <col min="10" max="10" width="10.421875" style="3" bestFit="1" customWidth="1"/>
    <col min="11" max="11" width="8.140625" style="3" customWidth="1"/>
    <col min="12" max="12" width="9.140625" style="3" customWidth="1"/>
    <col min="13" max="13" width="10.00390625" style="3" customWidth="1"/>
    <col min="14" max="14" width="8.140625" style="3" customWidth="1"/>
    <col min="15" max="15" width="1.57421875" style="3" customWidth="1"/>
    <col min="16" max="16" width="13.57421875" style="3" customWidth="1"/>
    <col min="17" max="20" width="9.140625" style="3" customWidth="1"/>
    <col min="21" max="21" width="10.7109375" style="3" customWidth="1"/>
    <col min="22" max="22" width="0.42578125" style="3" customWidth="1"/>
    <col min="23" max="16384" width="9.140625" style="3" customWidth="1"/>
  </cols>
  <sheetData>
    <row r="1" spans="1:16" ht="79.5" customHeight="1">
      <c r="A1" s="63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3.25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ht="33" customHeight="1"/>
    <row r="5" ht="12.75"/>
    <row r="6" ht="18.75">
      <c r="B6" s="11"/>
    </row>
    <row r="7" spans="1:13" ht="15">
      <c r="A7" s="9" t="s">
        <v>8</v>
      </c>
      <c r="B7" s="54"/>
      <c r="C7" s="54"/>
      <c r="D7" s="54"/>
      <c r="E7" s="55"/>
      <c r="F7" s="10"/>
      <c r="G7" s="10"/>
      <c r="H7" s="9" t="s">
        <v>26</v>
      </c>
      <c r="I7" s="54"/>
      <c r="J7" s="54"/>
      <c r="K7" s="54"/>
      <c r="L7" s="54"/>
      <c r="M7" s="55"/>
    </row>
    <row r="8" spans="1:13" ht="15">
      <c r="A8" s="9" t="s">
        <v>19</v>
      </c>
      <c r="B8" s="56"/>
      <c r="C8" s="56"/>
      <c r="D8" s="56"/>
      <c r="E8" s="57"/>
      <c r="F8" s="10"/>
      <c r="G8" s="10"/>
      <c r="H8" s="9" t="s">
        <v>0</v>
      </c>
      <c r="I8" s="54"/>
      <c r="J8" s="54"/>
      <c r="K8" s="54"/>
      <c r="L8" s="54"/>
      <c r="M8" s="55"/>
    </row>
    <row r="9" spans="1:13" ht="15">
      <c r="A9" s="9" t="s">
        <v>27</v>
      </c>
      <c r="B9" s="58"/>
      <c r="C9" s="58"/>
      <c r="D9" s="58"/>
      <c r="E9" s="59"/>
      <c r="F9" s="10"/>
      <c r="G9" s="10"/>
      <c r="H9" s="9" t="s">
        <v>13</v>
      </c>
      <c r="I9" s="54"/>
      <c r="J9" s="54"/>
      <c r="K9" s="54"/>
      <c r="L9" s="54"/>
      <c r="M9" s="55"/>
    </row>
    <row r="10" spans="1:13" ht="15">
      <c r="A10" s="9" t="s">
        <v>28</v>
      </c>
      <c r="B10" s="56"/>
      <c r="C10" s="56"/>
      <c r="D10" s="56"/>
      <c r="E10" s="57"/>
      <c r="F10" s="10"/>
      <c r="G10" s="10"/>
      <c r="H10" s="9" t="s">
        <v>29</v>
      </c>
      <c r="I10" s="54"/>
      <c r="J10" s="54"/>
      <c r="K10" s="54"/>
      <c r="L10" s="54"/>
      <c r="M10" s="55"/>
    </row>
    <row r="11" spans="1:13" ht="15">
      <c r="A11" s="9" t="s">
        <v>7</v>
      </c>
      <c r="B11" s="56"/>
      <c r="C11" s="56"/>
      <c r="D11" s="56"/>
      <c r="E11" s="57"/>
      <c r="F11" s="10"/>
      <c r="M11" s="51"/>
    </row>
    <row r="12" spans="1:13" ht="15">
      <c r="A12" s="9" t="s">
        <v>31</v>
      </c>
      <c r="B12" s="56"/>
      <c r="C12" s="56"/>
      <c r="D12" s="56"/>
      <c r="E12" s="57"/>
      <c r="F12" s="10"/>
      <c r="G12" s="40" t="s">
        <v>30</v>
      </c>
      <c r="H12" s="10"/>
      <c r="I12" s="9" t="s">
        <v>32</v>
      </c>
      <c r="J12" s="48"/>
      <c r="K12" s="10"/>
      <c r="L12" s="9" t="s">
        <v>33</v>
      </c>
      <c r="M12" s="52">
        <f>IF($J$12="","",$J$12+13)</f>
      </c>
    </row>
    <row r="13" spans="1:1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2" ht="14.25">
      <c r="A14" s="10"/>
      <c r="B14" s="10"/>
      <c r="C14" s="10"/>
      <c r="D14" s="10"/>
      <c r="L14" s="18"/>
    </row>
    <row r="15" spans="1:16" ht="12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ht="12.75"/>
    <row r="17" ht="12.75"/>
    <row r="18" spans="1:12" ht="13.5" thickBot="1">
      <c r="A18" s="7"/>
      <c r="C18" s="1"/>
      <c r="L18" s="18"/>
    </row>
    <row r="19" spans="1:16" ht="38.25">
      <c r="A19" s="41" t="s">
        <v>1</v>
      </c>
      <c r="B19" s="30" t="s">
        <v>10</v>
      </c>
      <c r="C19" s="30" t="s">
        <v>11</v>
      </c>
      <c r="D19" s="30" t="s">
        <v>10</v>
      </c>
      <c r="E19" s="30" t="s">
        <v>11</v>
      </c>
      <c r="F19" s="30" t="s">
        <v>10</v>
      </c>
      <c r="G19" s="30" t="s">
        <v>11</v>
      </c>
      <c r="H19" s="29" t="s">
        <v>25</v>
      </c>
      <c r="I19" s="29" t="s">
        <v>21</v>
      </c>
      <c r="J19" s="29" t="s">
        <v>22</v>
      </c>
      <c r="K19" s="30" t="s">
        <v>2</v>
      </c>
      <c r="L19" s="30" t="s">
        <v>3</v>
      </c>
      <c r="M19" s="30" t="s">
        <v>15</v>
      </c>
      <c r="N19" s="30" t="s">
        <v>4</v>
      </c>
      <c r="O19" s="19" t="s">
        <v>18</v>
      </c>
      <c r="P19" s="29" t="s">
        <v>23</v>
      </c>
    </row>
    <row r="20" spans="1:16" ht="23.25" customHeight="1">
      <c r="A20" s="42">
        <f>J12</f>
        <v>0</v>
      </c>
      <c r="B20" s="15"/>
      <c r="C20" s="15"/>
      <c r="D20" s="15"/>
      <c r="E20" s="15"/>
      <c r="F20" s="15"/>
      <c r="G20" s="15"/>
      <c r="H20" s="17">
        <f aca="true" t="shared" si="0" ref="H20:H26">+O20*24</f>
        <v>0</v>
      </c>
      <c r="I20" s="31"/>
      <c r="J20" s="16"/>
      <c r="K20" s="16"/>
      <c r="L20" s="16"/>
      <c r="M20" s="16"/>
      <c r="N20" s="46">
        <f>+H20+SUM(J20:M20)-I20</f>
        <v>0</v>
      </c>
      <c r="O20" s="20">
        <f>((24-B20)-(24-C20))+((24-D20)-(24-E20))+((24-F20)-(24-G20))</f>
        <v>0</v>
      </c>
      <c r="P20" s="32"/>
    </row>
    <row r="21" spans="1:16" ht="23.25" customHeight="1">
      <c r="A21" s="43">
        <f>IF($J$12="","",$J$12+1)</f>
      </c>
      <c r="B21" s="15"/>
      <c r="C21" s="15"/>
      <c r="D21" s="15"/>
      <c r="E21" s="15"/>
      <c r="F21" s="15"/>
      <c r="G21" s="15"/>
      <c r="H21" s="17">
        <f t="shared" si="0"/>
        <v>0</v>
      </c>
      <c r="I21" s="31"/>
      <c r="J21" s="16"/>
      <c r="K21" s="16"/>
      <c r="L21" s="16"/>
      <c r="M21" s="16"/>
      <c r="N21" s="46">
        <f aca="true" t="shared" si="1" ref="N21:N26">+H21+SUM(J21:M21)-I21</f>
        <v>0</v>
      </c>
      <c r="O21" s="20">
        <f aca="true" t="shared" si="2" ref="O21:O36">((24-B21)-(24-C21))+((24-D21)-(24-E21))+((24-F21)-(24-G21))</f>
        <v>0</v>
      </c>
      <c r="P21" s="33"/>
    </row>
    <row r="22" spans="1:16" ht="23.25" customHeight="1">
      <c r="A22" s="43">
        <f>IF($J$12="","",$J$12+2)</f>
      </c>
      <c r="B22" s="15"/>
      <c r="C22" s="15"/>
      <c r="D22" s="15"/>
      <c r="E22" s="15"/>
      <c r="F22" s="15"/>
      <c r="G22" s="15"/>
      <c r="H22" s="17">
        <f t="shared" si="0"/>
        <v>0</v>
      </c>
      <c r="I22" s="31"/>
      <c r="J22" s="16" t="s">
        <v>24</v>
      </c>
      <c r="K22" s="16"/>
      <c r="L22" s="16"/>
      <c r="M22" s="16"/>
      <c r="N22" s="46">
        <f t="shared" si="1"/>
        <v>0</v>
      </c>
      <c r="O22" s="20">
        <f t="shared" si="2"/>
        <v>0</v>
      </c>
      <c r="P22" s="33"/>
    </row>
    <row r="23" spans="1:16" ht="23.25" customHeight="1">
      <c r="A23" s="43">
        <f>IF($J$12="","",$J$12+3)</f>
      </c>
      <c r="B23" s="15"/>
      <c r="C23" s="15"/>
      <c r="D23" s="15"/>
      <c r="E23" s="15"/>
      <c r="F23" s="15"/>
      <c r="G23" s="15"/>
      <c r="H23" s="17">
        <f t="shared" si="0"/>
        <v>0</v>
      </c>
      <c r="I23" s="31"/>
      <c r="J23" s="16"/>
      <c r="K23" s="16"/>
      <c r="L23" s="16"/>
      <c r="M23" s="16"/>
      <c r="N23" s="46">
        <f t="shared" si="1"/>
        <v>0</v>
      </c>
      <c r="O23" s="20">
        <f t="shared" si="2"/>
        <v>0</v>
      </c>
      <c r="P23" s="33"/>
    </row>
    <row r="24" spans="1:16" ht="23.25" customHeight="1">
      <c r="A24" s="43">
        <f>IF($J$12="","",$J$12+4)</f>
      </c>
      <c r="B24" s="15"/>
      <c r="C24" s="15"/>
      <c r="D24" s="15"/>
      <c r="E24" s="15"/>
      <c r="F24" s="15"/>
      <c r="G24" s="15"/>
      <c r="H24" s="17">
        <f t="shared" si="0"/>
        <v>0</v>
      </c>
      <c r="I24" s="31"/>
      <c r="J24" s="16"/>
      <c r="K24" s="16"/>
      <c r="L24" s="16"/>
      <c r="M24" s="16"/>
      <c r="N24" s="46">
        <f t="shared" si="1"/>
        <v>0</v>
      </c>
      <c r="O24" s="20">
        <f t="shared" si="2"/>
        <v>0</v>
      </c>
      <c r="P24" s="33"/>
    </row>
    <row r="25" spans="1:16" ht="23.25" customHeight="1">
      <c r="A25" s="43">
        <f>IF($J$12="","",$J$12+5)</f>
      </c>
      <c r="B25" s="15"/>
      <c r="C25" s="15"/>
      <c r="D25" s="15"/>
      <c r="E25" s="15"/>
      <c r="F25" s="15"/>
      <c r="G25" s="15"/>
      <c r="H25" s="17">
        <f t="shared" si="0"/>
        <v>0</v>
      </c>
      <c r="I25" s="31"/>
      <c r="J25" s="16"/>
      <c r="K25" s="16"/>
      <c r="L25" s="16"/>
      <c r="M25" s="16"/>
      <c r="N25" s="46">
        <f t="shared" si="1"/>
        <v>0</v>
      </c>
      <c r="O25" s="20">
        <f t="shared" si="2"/>
        <v>0</v>
      </c>
      <c r="P25" s="33"/>
    </row>
    <row r="26" spans="1:16" ht="23.25" customHeight="1" thickBot="1">
      <c r="A26" s="44">
        <f>IF($J$12="","",$J$12+6)</f>
      </c>
      <c r="B26" s="15"/>
      <c r="C26" s="15"/>
      <c r="D26" s="15"/>
      <c r="E26" s="15"/>
      <c r="F26" s="15"/>
      <c r="G26" s="15"/>
      <c r="H26" s="17">
        <f t="shared" si="0"/>
        <v>0</v>
      </c>
      <c r="I26" s="31"/>
      <c r="J26" s="16"/>
      <c r="K26" s="16"/>
      <c r="L26" s="16"/>
      <c r="M26" s="16"/>
      <c r="N26" s="46">
        <f t="shared" si="1"/>
        <v>0</v>
      </c>
      <c r="O26" s="20">
        <f t="shared" si="2"/>
        <v>0</v>
      </c>
      <c r="P26" s="34"/>
    </row>
    <row r="27" spans="1:15" ht="23.25" customHeight="1" thickBot="1">
      <c r="A27" s="45"/>
      <c r="B27" s="36"/>
      <c r="C27" s="36"/>
      <c r="D27" s="36"/>
      <c r="E27" s="37" t="s">
        <v>4</v>
      </c>
      <c r="F27" s="38"/>
      <c r="G27" s="38"/>
      <c r="H27" s="39">
        <f aca="true" t="shared" si="3" ref="H27:M27">SUM(H20:H26)</f>
        <v>0</v>
      </c>
      <c r="I27" s="17">
        <f>IF(H27&gt;40,ROUND((SUM(I20:I26)*1.5)*4,0)/4,ROUND(SUM(I20:I26)*4,0)/4)</f>
        <v>0</v>
      </c>
      <c r="J27" s="17">
        <f t="shared" si="3"/>
        <v>0</v>
      </c>
      <c r="K27" s="17">
        <f t="shared" si="3"/>
        <v>0</v>
      </c>
      <c r="L27" s="17">
        <f t="shared" si="3"/>
        <v>0</v>
      </c>
      <c r="M27" s="17">
        <f t="shared" si="3"/>
        <v>0</v>
      </c>
      <c r="N27" s="17">
        <f>SUM(N20:N26)</f>
        <v>0</v>
      </c>
      <c r="O27" s="20"/>
    </row>
    <row r="28" spans="1:22" ht="23.25" customHeight="1">
      <c r="A28" s="47" t="s">
        <v>1</v>
      </c>
      <c r="B28" s="30" t="s">
        <v>10</v>
      </c>
      <c r="C28" s="30" t="s">
        <v>11</v>
      </c>
      <c r="D28" s="30" t="s">
        <v>10</v>
      </c>
      <c r="E28" s="30" t="s">
        <v>11</v>
      </c>
      <c r="F28" s="30" t="s">
        <v>10</v>
      </c>
      <c r="G28" s="30" t="s">
        <v>11</v>
      </c>
      <c r="H28" s="29" t="str">
        <f aca="true" t="shared" si="4" ref="H28:N28">+H19</f>
        <v>Total Hours</v>
      </c>
      <c r="I28" s="29" t="str">
        <f t="shared" si="4"/>
        <v>Comp to Bank Hrs</v>
      </c>
      <c r="J28" s="29" t="str">
        <f t="shared" si="4"/>
        <v>Comp Taken</v>
      </c>
      <c r="K28" s="29" t="str">
        <f t="shared" si="4"/>
        <v>Sick</v>
      </c>
      <c r="L28" s="29" t="str">
        <f t="shared" si="4"/>
        <v>Vacation</v>
      </c>
      <c r="M28" s="29" t="str">
        <f t="shared" si="4"/>
        <v>Other</v>
      </c>
      <c r="N28" s="29" t="str">
        <f t="shared" si="4"/>
        <v>Total</v>
      </c>
      <c r="O28" s="20" t="s">
        <v>18</v>
      </c>
      <c r="P28" s="29" t="s">
        <v>23</v>
      </c>
      <c r="V28" s="3">
        <f>IF(H27&gt;40,(SUM(I20:I26)*1.5),SUM(I20:I26))</f>
        <v>0</v>
      </c>
    </row>
    <row r="29" spans="1:16" ht="23.25" customHeight="1">
      <c r="A29" s="49">
        <f>IF($J$12="","",$J$12+7)</f>
      </c>
      <c r="B29" s="15"/>
      <c r="C29" s="15"/>
      <c r="D29" s="15"/>
      <c r="E29" s="15"/>
      <c r="F29" s="15"/>
      <c r="G29" s="15"/>
      <c r="H29" s="17">
        <f aca="true" t="shared" si="5" ref="H29:H35">+O29*24</f>
        <v>0</v>
      </c>
      <c r="I29" s="31"/>
      <c r="J29" s="16"/>
      <c r="K29" s="16"/>
      <c r="L29" s="16"/>
      <c r="M29" s="16"/>
      <c r="N29" s="46">
        <f aca="true" t="shared" si="6" ref="N29:N35">+H29+SUM(J29:M29)-I29</f>
        <v>0</v>
      </c>
      <c r="O29" s="20">
        <f t="shared" si="2"/>
        <v>0</v>
      </c>
      <c r="P29" s="35"/>
    </row>
    <row r="30" spans="1:16" ht="23.25" customHeight="1">
      <c r="A30" s="49">
        <f>IF($J$12="","",$J$12+8)</f>
      </c>
      <c r="B30" s="15"/>
      <c r="C30" s="15"/>
      <c r="D30" s="15"/>
      <c r="E30" s="15"/>
      <c r="F30" s="15"/>
      <c r="G30" s="15"/>
      <c r="H30" s="17">
        <f t="shared" si="5"/>
        <v>0</v>
      </c>
      <c r="I30" s="31"/>
      <c r="J30" s="16"/>
      <c r="K30" s="16"/>
      <c r="L30" s="16"/>
      <c r="M30" s="16"/>
      <c r="N30" s="46">
        <f t="shared" si="6"/>
        <v>0</v>
      </c>
      <c r="O30" s="20">
        <f t="shared" si="2"/>
        <v>0</v>
      </c>
      <c r="P30" s="33"/>
    </row>
    <row r="31" spans="1:16" ht="23.25" customHeight="1">
      <c r="A31" s="49">
        <f>IF($J$12="","",$J$12+9)</f>
      </c>
      <c r="B31" s="15"/>
      <c r="C31" s="15"/>
      <c r="D31" s="15"/>
      <c r="E31" s="15"/>
      <c r="F31" s="15"/>
      <c r="G31" s="15"/>
      <c r="H31" s="17">
        <f t="shared" si="5"/>
        <v>0</v>
      </c>
      <c r="I31" s="31"/>
      <c r="J31" s="16"/>
      <c r="K31" s="16"/>
      <c r="L31" s="16"/>
      <c r="M31" s="16"/>
      <c r="N31" s="46">
        <f t="shared" si="6"/>
        <v>0</v>
      </c>
      <c r="O31" s="20">
        <f t="shared" si="2"/>
        <v>0</v>
      </c>
      <c r="P31" s="33"/>
    </row>
    <row r="32" spans="1:16" ht="23.25" customHeight="1">
      <c r="A32" s="49">
        <f>IF($J$12="","",$J$12+10)</f>
      </c>
      <c r="B32" s="15"/>
      <c r="C32" s="15"/>
      <c r="D32" s="15"/>
      <c r="E32" s="15"/>
      <c r="F32" s="15"/>
      <c r="G32" s="15"/>
      <c r="H32" s="17">
        <f t="shared" si="5"/>
        <v>0</v>
      </c>
      <c r="I32" s="31"/>
      <c r="J32" s="16"/>
      <c r="K32" s="16"/>
      <c r="L32" s="16"/>
      <c r="M32" s="16"/>
      <c r="N32" s="46">
        <f t="shared" si="6"/>
        <v>0</v>
      </c>
      <c r="O32" s="20">
        <f t="shared" si="2"/>
        <v>0</v>
      </c>
      <c r="P32" s="33"/>
    </row>
    <row r="33" spans="1:16" ht="23.25" customHeight="1">
      <c r="A33" s="49">
        <f>IF($J$12="","",$J$12+11)</f>
      </c>
      <c r="B33" s="15"/>
      <c r="C33" s="15"/>
      <c r="D33" s="15"/>
      <c r="E33" s="15"/>
      <c r="F33" s="15"/>
      <c r="G33" s="15"/>
      <c r="H33" s="17">
        <f t="shared" si="5"/>
        <v>0</v>
      </c>
      <c r="I33" s="31"/>
      <c r="J33" s="16"/>
      <c r="K33" s="16"/>
      <c r="L33" s="16"/>
      <c r="M33" s="16"/>
      <c r="N33" s="46">
        <f t="shared" si="6"/>
        <v>0</v>
      </c>
      <c r="O33" s="20">
        <f t="shared" si="2"/>
        <v>0</v>
      </c>
      <c r="P33" s="33"/>
    </row>
    <row r="34" spans="1:16" ht="23.25" customHeight="1">
      <c r="A34" s="49">
        <f>IF($J$12="","",$J$12+12)</f>
      </c>
      <c r="B34" s="15"/>
      <c r="C34" s="15"/>
      <c r="D34" s="15"/>
      <c r="E34" s="15"/>
      <c r="F34" s="15"/>
      <c r="G34" s="15"/>
      <c r="H34" s="17">
        <f t="shared" si="5"/>
        <v>0</v>
      </c>
      <c r="I34" s="31"/>
      <c r="J34" s="16"/>
      <c r="K34" s="16"/>
      <c r="L34" s="16"/>
      <c r="M34" s="16"/>
      <c r="N34" s="46">
        <f t="shared" si="6"/>
        <v>0</v>
      </c>
      <c r="O34" s="20">
        <f t="shared" si="2"/>
        <v>0</v>
      </c>
      <c r="P34" s="33"/>
    </row>
    <row r="35" spans="1:16" ht="23.25" customHeight="1" thickBot="1">
      <c r="A35" s="50">
        <f>IF($J$12="","",$J$12+13)</f>
      </c>
      <c r="B35" s="15"/>
      <c r="C35" s="15"/>
      <c r="D35" s="15"/>
      <c r="E35" s="15"/>
      <c r="F35" s="15"/>
      <c r="G35" s="15"/>
      <c r="H35" s="17">
        <f t="shared" si="5"/>
        <v>0</v>
      </c>
      <c r="I35" s="31"/>
      <c r="J35" s="16"/>
      <c r="K35" s="16"/>
      <c r="L35" s="16"/>
      <c r="M35" s="16"/>
      <c r="N35" s="46">
        <f t="shared" si="6"/>
        <v>0</v>
      </c>
      <c r="O35" s="20">
        <f t="shared" si="2"/>
        <v>0</v>
      </c>
      <c r="P35" s="34"/>
    </row>
    <row r="36" spans="1:15" ht="23.25" customHeight="1" thickBot="1">
      <c r="A36" s="8"/>
      <c r="B36" s="36"/>
      <c r="C36" s="36"/>
      <c r="D36" s="36"/>
      <c r="E36" s="37" t="s">
        <v>4</v>
      </c>
      <c r="F36" s="38"/>
      <c r="G36" s="38"/>
      <c r="H36" s="39">
        <f aca="true" t="shared" si="7" ref="H36:N36">SUM(H29:H35)</f>
        <v>0</v>
      </c>
      <c r="I36" s="17">
        <f>IF(H36&gt;40,ROUND((SUM(I29:I35)*1.5)*4,0)/4,ROUND(SUM(I29:I35)*4,0)/4)</f>
        <v>0</v>
      </c>
      <c r="J36" s="17">
        <f t="shared" si="7"/>
        <v>0</v>
      </c>
      <c r="K36" s="17">
        <f t="shared" si="7"/>
        <v>0</v>
      </c>
      <c r="L36" s="17">
        <f t="shared" si="7"/>
        <v>0</v>
      </c>
      <c r="M36" s="17">
        <f t="shared" si="7"/>
        <v>0</v>
      </c>
      <c r="N36" s="17">
        <f t="shared" si="7"/>
        <v>0</v>
      </c>
      <c r="O36" s="20" t="e">
        <f t="shared" si="2"/>
        <v>#VALUE!</v>
      </c>
    </row>
    <row r="37" spans="1:22" ht="23.25" customHeight="1" thickBot="1">
      <c r="A37" s="8"/>
      <c r="B37" s="8"/>
      <c r="C37" s="8"/>
      <c r="D37" s="8"/>
      <c r="E37" s="13" t="s">
        <v>12</v>
      </c>
      <c r="F37" s="24"/>
      <c r="G37" s="24"/>
      <c r="H37" s="14"/>
      <c r="I37" s="53" t="s">
        <v>35</v>
      </c>
      <c r="J37" s="53" t="s">
        <v>34</v>
      </c>
      <c r="K37" s="53" t="s">
        <v>36</v>
      </c>
      <c r="L37" s="53" t="s">
        <v>37</v>
      </c>
      <c r="M37" s="23"/>
      <c r="N37" s="22"/>
      <c r="V37" s="3">
        <f>IF(H36&gt;40,(SUM(I29:I35)*1.5),SUM(I29:I35))</f>
        <v>0</v>
      </c>
    </row>
    <row r="38" spans="1:14" ht="23.25" customHeight="1" thickBot="1">
      <c r="A38" s="8"/>
      <c r="B38" s="8"/>
      <c r="C38" s="8"/>
      <c r="D38" s="8"/>
      <c r="E38" s="2" t="s">
        <v>4</v>
      </c>
      <c r="F38" s="8"/>
      <c r="G38" s="8"/>
      <c r="H38" s="12">
        <f>SUM(+H36+H27)</f>
        <v>0</v>
      </c>
      <c r="I38" s="17">
        <f>I27+I36</f>
        <v>0</v>
      </c>
      <c r="J38" s="17">
        <f>SUM(J27+J36)</f>
        <v>0</v>
      </c>
      <c r="K38" s="17">
        <f>SUM(K27+K36)</f>
        <v>0</v>
      </c>
      <c r="L38" s="17">
        <f>SUM(L27+L36)</f>
        <v>0</v>
      </c>
      <c r="M38" s="17">
        <f>SUM(M27+M36)</f>
        <v>0</v>
      </c>
      <c r="N38" s="21">
        <v>0</v>
      </c>
    </row>
    <row r="39" spans="1:3" ht="23.25" customHeight="1">
      <c r="A39" s="4"/>
      <c r="B39" s="5"/>
      <c r="C39" s="4"/>
    </row>
    <row r="40" spans="1:9" ht="32.25" customHeight="1">
      <c r="A40" s="6"/>
      <c r="B40" s="6"/>
      <c r="C40" s="6"/>
      <c r="E40" s="6"/>
      <c r="F40" s="6"/>
      <c r="G40" s="6"/>
      <c r="H40" s="6"/>
      <c r="I40" s="6"/>
    </row>
    <row r="41" spans="1:9" ht="33.75" customHeight="1">
      <c r="A41" s="25" t="s">
        <v>16</v>
      </c>
      <c r="B41" s="25"/>
      <c r="C41" s="25" t="s">
        <v>5</v>
      </c>
      <c r="D41" s="26"/>
      <c r="E41" s="25" t="s">
        <v>9</v>
      </c>
      <c r="F41" s="25"/>
      <c r="G41" s="26"/>
      <c r="H41" s="26"/>
      <c r="I41" s="25" t="s">
        <v>5</v>
      </c>
    </row>
    <row r="42" spans="1:9" ht="15">
      <c r="A42" s="26"/>
      <c r="B42" s="26"/>
      <c r="C42" s="26"/>
      <c r="D42" s="26"/>
      <c r="E42" s="25"/>
      <c r="F42" s="25"/>
      <c r="G42" s="25"/>
      <c r="H42" s="25"/>
      <c r="I42" s="26"/>
    </row>
    <row r="43" spans="1:16" ht="15">
      <c r="A43" s="27"/>
      <c r="B43" s="27"/>
      <c r="C43" s="27"/>
      <c r="D43" s="26"/>
      <c r="E43" s="27"/>
      <c r="F43" s="27"/>
      <c r="G43" s="27"/>
      <c r="H43" s="27"/>
      <c r="I43" s="27"/>
      <c r="P43" s="3" t="s">
        <v>38</v>
      </c>
    </row>
    <row r="44" spans="1:9" ht="31.5" customHeight="1">
      <c r="A44" s="26" t="s">
        <v>17</v>
      </c>
      <c r="B44" s="26"/>
      <c r="C44" s="26" t="s">
        <v>5</v>
      </c>
      <c r="D44" s="26"/>
      <c r="E44" s="25" t="s">
        <v>20</v>
      </c>
      <c r="F44" s="25"/>
      <c r="G44" s="26"/>
      <c r="H44" s="26"/>
      <c r="I44" s="25" t="s">
        <v>5</v>
      </c>
    </row>
    <row r="45" spans="1:9" ht="15">
      <c r="A45" s="26"/>
      <c r="B45" s="26"/>
      <c r="C45" s="26"/>
      <c r="D45" s="26"/>
      <c r="E45" s="28"/>
      <c r="F45" s="26"/>
      <c r="G45" s="26"/>
      <c r="H45" s="26"/>
      <c r="I45" s="26"/>
    </row>
  </sheetData>
  <sheetProtection password="CC3D" sheet="1"/>
  <mergeCells count="13">
    <mergeCell ref="A1:P1"/>
    <mergeCell ref="A2:P2"/>
    <mergeCell ref="A3:P3"/>
    <mergeCell ref="B7:E7"/>
    <mergeCell ref="I7:M7"/>
    <mergeCell ref="B8:E8"/>
    <mergeCell ref="I8:M8"/>
    <mergeCell ref="B9:E9"/>
    <mergeCell ref="I9:M9"/>
    <mergeCell ref="B10:E10"/>
    <mergeCell ref="I10:M10"/>
    <mergeCell ref="B11:E11"/>
    <mergeCell ref="B12:E12"/>
  </mergeCells>
  <printOptions/>
  <pageMargins left="0.45" right="0.45" top="0.5" bottom="0.5" header="0.3" footer="0.3"/>
  <pageSetup horizontalDpi="600" verticalDpi="600" orientation="portrait" scale="60" r:id="rId4"/>
  <ignoredErrors>
    <ignoredError sqref="M12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</dc:title>
  <dc:subject/>
  <dc:creator>GMeher</dc:creator>
  <cp:keywords/>
  <dc:description/>
  <cp:lastModifiedBy>sjones43</cp:lastModifiedBy>
  <cp:lastPrinted>2010-10-15T16:20:25Z</cp:lastPrinted>
  <dcterms:created xsi:type="dcterms:W3CDTF">2000-08-25T01:59:39Z</dcterms:created>
  <dcterms:modified xsi:type="dcterms:W3CDTF">2010-10-15T16:25:16Z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