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aster" sheetId="1" r:id="rId1"/>
  </sheets>
  <definedNames>
    <definedName name="_xlnm.Print_Area" localSheetId="0">'Master'!$B$1:$N$50</definedName>
  </definedNames>
  <calcPr fullCalcOnLoad="1"/>
</workbook>
</file>

<file path=xl/sharedStrings.xml><?xml version="1.0" encoding="utf-8"?>
<sst xmlns="http://schemas.openxmlformats.org/spreadsheetml/2006/main" count="178" uniqueCount="117">
  <si>
    <t>UH Form 23 (DSIB)</t>
  </si>
  <si>
    <t>UNIVERSITY OF HAWAII</t>
  </si>
  <si>
    <t>Name</t>
  </si>
  <si>
    <t>Revised 5/91</t>
  </si>
  <si>
    <t>APM A8.885</t>
  </si>
  <si>
    <t>INDIVIDUAL DAILY TIME RECORD</t>
  </si>
  <si>
    <t>Last,</t>
  </si>
  <si>
    <t>First</t>
  </si>
  <si>
    <t>Middle</t>
  </si>
  <si>
    <t>General Instructions</t>
  </si>
  <si>
    <t>* Use ink or indelible pencil</t>
  </si>
  <si>
    <t>Month</t>
  </si>
  <si>
    <t>Year</t>
  </si>
  <si>
    <t>* Workweek = 12:01 AM Sunday to 12:00 PM Saturday</t>
  </si>
  <si>
    <t>Federal (F) &amp; Trust (P-280-F) Funds Only</t>
  </si>
  <si>
    <t>* For Supervisors of CWSP (F1) student assistants:  Federal</t>
  </si>
  <si>
    <t>Hours Worked for Partial</t>
  </si>
  <si>
    <t>regulations sepcify that individual Daily Time Records must</t>
  </si>
  <si>
    <t>Week on Last</t>
  </si>
  <si>
    <t>Account</t>
  </si>
  <si>
    <t xml:space="preserve">  Hourly Rate</t>
  </si>
  <si>
    <t>WDC</t>
  </si>
  <si>
    <t>be kept for a period of 5 years following a completed audit.</t>
  </si>
  <si>
    <t>Time Record</t>
  </si>
  <si>
    <t xml:space="preserve">    Code </t>
  </si>
  <si>
    <t>CLOCK TIME (Indicate AM and PM hours)</t>
  </si>
  <si>
    <t>REGULAR</t>
  </si>
  <si>
    <t>NIGHT</t>
  </si>
  <si>
    <t>OVERTIME</t>
  </si>
  <si>
    <t>NT-OVERTIME</t>
  </si>
  <si>
    <t>Night Check 1</t>
  </si>
  <si>
    <t>Date</t>
  </si>
  <si>
    <t>Start</t>
  </si>
  <si>
    <t>Stop</t>
  </si>
  <si>
    <t>Hours &amp; Minutes</t>
  </si>
  <si>
    <t>Start Time 1</t>
  </si>
  <si>
    <t>Stop Time 1</t>
  </si>
  <si>
    <t>Start Time 2</t>
  </si>
  <si>
    <t>Stop Time 2</t>
  </si>
  <si>
    <t>Start Time 3</t>
  </si>
  <si>
    <t>Stop Time 3</t>
  </si>
  <si>
    <t>Total Hours</t>
  </si>
  <si>
    <t>Regular Hours</t>
  </si>
  <si>
    <t>Start Time 1 Hrs.</t>
  </si>
  <si>
    <t>Start Time 1 Min.</t>
  </si>
  <si>
    <t>Stop Time 1 Hrs.</t>
  </si>
  <si>
    <t>Stop Time 1 Min.</t>
  </si>
  <si>
    <t>Start Time 2 Hrs.</t>
  </si>
  <si>
    <t>Start Time 2 Min.</t>
  </si>
  <si>
    <t>Stop Time 2 Hrs.</t>
  </si>
  <si>
    <t>Stop Time 2 Min.</t>
  </si>
  <si>
    <t>Start Time 3 Hrs.</t>
  </si>
  <si>
    <t>Start Time 3 Min.</t>
  </si>
  <si>
    <t>Stop Time 3 Hrs.</t>
  </si>
  <si>
    <t>Stop Time 3 Min.</t>
  </si>
  <si>
    <t>Start 1</t>
  </si>
  <si>
    <t>Convert Start 1</t>
  </si>
  <si>
    <t>Start 1 AM</t>
  </si>
  <si>
    <t>Start 1 PM</t>
  </si>
  <si>
    <t>Stop 1</t>
  </si>
  <si>
    <t>Convert Stop 1</t>
  </si>
  <si>
    <t>Stop 1 AM</t>
  </si>
  <si>
    <t>Stop 1 PM</t>
  </si>
  <si>
    <t>Start 2</t>
  </si>
  <si>
    <t>Convert Start 2</t>
  </si>
  <si>
    <t>Start 2 AM</t>
  </si>
  <si>
    <t>Start 2 PM</t>
  </si>
  <si>
    <t>Stop 2</t>
  </si>
  <si>
    <t>Convert Stop 2</t>
  </si>
  <si>
    <t>Stop 2 AM</t>
  </si>
  <si>
    <t>Stop 2 PM</t>
  </si>
  <si>
    <t>Start 3</t>
  </si>
  <si>
    <t>Convert Start 3</t>
  </si>
  <si>
    <t>Start 3 AM</t>
  </si>
  <si>
    <t>Start 3 PM</t>
  </si>
  <si>
    <t>Stop 3</t>
  </si>
  <si>
    <t>Convert Stop 3</t>
  </si>
  <si>
    <t>Stop 3 AM</t>
  </si>
  <si>
    <t>Stop 3 PM</t>
  </si>
  <si>
    <t>Night</t>
  </si>
  <si>
    <t>Night Formatted</t>
  </si>
  <si>
    <t>Overtime</t>
  </si>
  <si>
    <t>Overtime Formatted</t>
  </si>
  <si>
    <t>NIGHT HOURS</t>
  </si>
  <si>
    <t>NT OT</t>
  </si>
  <si>
    <t>NT OT Formatted</t>
  </si>
  <si>
    <t>MIN</t>
  </si>
  <si>
    <t>Sunday</t>
  </si>
  <si>
    <t>Monday</t>
  </si>
  <si>
    <t>Tuesday</t>
  </si>
  <si>
    <t>Wednesday</t>
  </si>
  <si>
    <t>Thursday</t>
  </si>
  <si>
    <t xml:space="preserve">Friday </t>
  </si>
  <si>
    <t>Saturday</t>
  </si>
  <si>
    <t>SUB-TOTAL HOURS</t>
  </si>
  <si>
    <t>Regular</t>
  </si>
  <si>
    <t>** CONVERTED HOURS: Convert partial hours</t>
  </si>
  <si>
    <t>to decimal fractions using the following table:</t>
  </si>
  <si>
    <r>
      <t>Minutes</t>
    </r>
    <r>
      <rPr>
        <sz val="5.95"/>
        <color indexed="8"/>
        <rFont val="Arial"/>
        <family val="2"/>
      </rPr>
      <t xml:space="preserve">    </t>
    </r>
    <r>
      <rPr>
        <u val="single"/>
        <sz val="5.95"/>
        <color indexed="8"/>
        <rFont val="Arial"/>
        <family val="2"/>
      </rPr>
      <t>Fractions</t>
    </r>
    <r>
      <rPr>
        <sz val="5.95"/>
        <color indexed="8"/>
        <rFont val="Arial"/>
        <family val="2"/>
      </rPr>
      <t xml:space="preserve"> </t>
    </r>
  </si>
  <si>
    <t>GRAND TOTAL HOURS</t>
  </si>
  <si>
    <t xml:space="preserve">   Signature - Employee</t>
  </si>
  <si>
    <t xml:space="preserve">     :05             .08</t>
  </si>
  <si>
    <t>:35             .58</t>
  </si>
  <si>
    <t>Night Overtime</t>
  </si>
  <si>
    <t xml:space="preserve">"I certify that this student has worked the number of </t>
  </si>
  <si>
    <t xml:space="preserve">     :10             .17</t>
  </si>
  <si>
    <t>:40             .67</t>
  </si>
  <si>
    <t>** CONVERTED HOURS</t>
  </si>
  <si>
    <t>hours stated, and has performed the work satisfactorily."</t>
  </si>
  <si>
    <t xml:space="preserve">     :15             .25</t>
  </si>
  <si>
    <t>:45             .75</t>
  </si>
  <si>
    <t xml:space="preserve">     :20             .33</t>
  </si>
  <si>
    <t>:50             .83</t>
  </si>
  <si>
    <t xml:space="preserve">     :25             .42</t>
  </si>
  <si>
    <t>:55             .92</t>
  </si>
  <si>
    <t xml:space="preserve">     :30             .50</t>
  </si>
  <si>
    <t xml:space="preserve">   Signature - Supervisor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</si>
</sst>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\$#,##0.00_);[RED]&quot;($&quot;#,##0.00\)"/>
    <numFmt numFmtId="166" formatCode="@"/>
    <numFmt numFmtId="167" formatCode="0"/>
    <numFmt numFmtId="168" formatCode="0.0000000000"/>
    <numFmt numFmtId="169" formatCode="MM/DD/YY"/>
    <numFmt numFmtId="170" formatCode="HH:MM\ AM/PM"/>
    <numFmt numFmtId="171" formatCode="[HH]:MM:SS"/>
    <numFmt numFmtId="172" formatCode="HH:MM"/>
    <numFmt numFmtId="173" formatCode="0.00"/>
  </numFmts>
  <fonts count="14">
    <font>
      <sz val="10"/>
      <name val="Arial"/>
      <family val="2"/>
    </font>
    <font>
      <sz val="12"/>
      <color indexed="8"/>
      <name val="Arial"/>
      <family val="2"/>
    </font>
    <font>
      <sz val="5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u val="single"/>
      <sz val="6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5.95"/>
      <color indexed="8"/>
      <name val="Arial"/>
      <family val="2"/>
    </font>
    <font>
      <u val="single"/>
      <sz val="5.95"/>
      <color indexed="8"/>
      <name val="Arial"/>
      <family val="2"/>
    </font>
    <font>
      <i/>
      <sz val="6"/>
      <color indexed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4">
    <xf numFmtId="164" fontId="0" fillId="0" borderId="0" xfId="0" applyAlignment="1">
      <alignment/>
    </xf>
    <xf numFmtId="164" fontId="1" fillId="0" borderId="0" xfId="0" applyFont="1" applyFill="1" applyBorder="1" applyAlignment="1" applyProtection="1">
      <alignment/>
      <protection hidden="1"/>
    </xf>
    <xf numFmtId="164" fontId="2" fillId="0" borderId="0" xfId="0" applyFont="1" applyFill="1" applyBorder="1" applyAlignment="1" applyProtection="1">
      <alignment/>
      <protection hidden="1"/>
    </xf>
    <xf numFmtId="164" fontId="3" fillId="0" borderId="0" xfId="0" applyFont="1" applyFill="1" applyBorder="1" applyAlignment="1" applyProtection="1">
      <alignment horizontal="center"/>
      <protection hidden="1"/>
    </xf>
    <xf numFmtId="164" fontId="4" fillId="0" borderId="0" xfId="0" applyFont="1" applyFill="1" applyBorder="1" applyAlignment="1" applyProtection="1">
      <alignment horizontal="right"/>
      <protection hidden="1"/>
    </xf>
    <xf numFmtId="164" fontId="1" fillId="0" borderId="1" xfId="0" applyFont="1" applyFill="1" applyBorder="1" applyAlignment="1" applyProtection="1">
      <alignment/>
      <protection locked="0"/>
    </xf>
    <xf numFmtId="164" fontId="1" fillId="0" borderId="1" xfId="0" applyFont="1" applyFill="1" applyBorder="1" applyAlignment="1" applyProtection="1">
      <alignment horizontal="center"/>
      <protection locked="0"/>
    </xf>
    <xf numFmtId="164" fontId="1" fillId="0" borderId="0" xfId="0" applyFont="1" applyFill="1" applyBorder="1" applyAlignment="1" applyProtection="1">
      <alignment horizontal="center"/>
      <protection hidden="1"/>
    </xf>
    <xf numFmtId="164" fontId="5" fillId="0" borderId="0" xfId="0" applyFont="1" applyFill="1" applyBorder="1" applyAlignment="1" applyProtection="1">
      <alignment/>
      <protection hidden="1"/>
    </xf>
    <xf numFmtId="164" fontId="5" fillId="0" borderId="0" xfId="0" applyFont="1" applyFill="1" applyBorder="1" applyAlignment="1" applyProtection="1">
      <alignment horizontal="right"/>
      <protection hidden="1"/>
    </xf>
    <xf numFmtId="164" fontId="5" fillId="0" borderId="0" xfId="0" applyFont="1" applyFill="1" applyBorder="1" applyAlignment="1" applyProtection="1">
      <alignment horizontal="center"/>
      <protection hidden="1"/>
    </xf>
    <xf numFmtId="164" fontId="6" fillId="0" borderId="0" xfId="0" applyFont="1" applyFill="1" applyBorder="1" applyAlignment="1" applyProtection="1">
      <alignment/>
      <protection hidden="1"/>
    </xf>
    <xf numFmtId="164" fontId="7" fillId="0" borderId="1" xfId="0" applyFont="1" applyFill="1" applyBorder="1" applyAlignment="1" applyProtection="1">
      <alignment horizontal="center"/>
      <protection locked="0"/>
    </xf>
    <xf numFmtId="164" fontId="7" fillId="0" borderId="1" xfId="0" applyFont="1" applyFill="1" applyBorder="1" applyAlignment="1" applyProtection="1">
      <alignment/>
      <protection locked="0"/>
    </xf>
    <xf numFmtId="164" fontId="6" fillId="0" borderId="0" xfId="0" applyFont="1" applyFill="1" applyBorder="1" applyAlignment="1" applyProtection="1">
      <alignment horizontal="right"/>
      <protection hidden="1"/>
    </xf>
    <xf numFmtId="164" fontId="1" fillId="0" borderId="0" xfId="0" applyFont="1" applyFill="1" applyBorder="1" applyAlignment="1" applyProtection="1">
      <alignment/>
      <protection locked="0"/>
    </xf>
    <xf numFmtId="164" fontId="5" fillId="0" borderId="0" xfId="0" applyFont="1" applyFill="1" applyBorder="1" applyAlignment="1" applyProtection="1">
      <alignment horizontal="left"/>
      <protection hidden="1"/>
    </xf>
    <xf numFmtId="164" fontId="4" fillId="0" borderId="0" xfId="0" applyFont="1" applyFill="1" applyBorder="1" applyAlignment="1" applyProtection="1">
      <alignment/>
      <protection hidden="1"/>
    </xf>
    <xf numFmtId="165" fontId="7" fillId="0" borderId="1" xfId="0" applyNumberFormat="1" applyFont="1" applyFill="1" applyBorder="1" applyAlignment="1" applyProtection="1">
      <alignment/>
      <protection locked="0"/>
    </xf>
    <xf numFmtId="166" fontId="7" fillId="0" borderId="1" xfId="0" applyNumberFormat="1" applyFont="1" applyFill="1" applyBorder="1" applyAlignment="1" applyProtection="1">
      <alignment horizontal="center"/>
      <protection locked="0"/>
    </xf>
    <xf numFmtId="167" fontId="1" fillId="0" borderId="0" xfId="0" applyNumberFormat="1" applyFont="1" applyFill="1" applyBorder="1" applyAlignment="1" applyProtection="1">
      <alignment/>
      <protection hidden="1"/>
    </xf>
    <xf numFmtId="164" fontId="8" fillId="0" borderId="0" xfId="0" applyFont="1" applyFill="1" applyBorder="1" applyAlignment="1" applyProtection="1">
      <alignment/>
      <protection hidden="1"/>
    </xf>
    <xf numFmtId="164" fontId="1" fillId="0" borderId="0" xfId="0" applyFont="1" applyFill="1" applyBorder="1" applyAlignment="1" applyProtection="1">
      <alignment horizontal="right"/>
      <protection hidden="1"/>
    </xf>
    <xf numFmtId="164" fontId="5" fillId="0" borderId="2" xfId="0" applyFont="1" applyFill="1" applyBorder="1" applyAlignment="1" applyProtection="1">
      <alignment horizontal="center"/>
      <protection hidden="1"/>
    </xf>
    <xf numFmtId="164" fontId="4" fillId="0" borderId="3" xfId="0" applyFont="1" applyFill="1" applyBorder="1" applyAlignment="1" applyProtection="1">
      <alignment horizontal="center"/>
      <protection hidden="1"/>
    </xf>
    <xf numFmtId="164" fontId="4" fillId="0" borderId="4" xfId="0" applyFont="1" applyFill="1" applyBorder="1" applyAlignment="1" applyProtection="1">
      <alignment horizontal="center"/>
      <protection hidden="1"/>
    </xf>
    <xf numFmtId="168" fontId="1" fillId="0" borderId="0" xfId="0" applyNumberFormat="1" applyFont="1" applyFill="1" applyBorder="1" applyAlignment="1" applyProtection="1">
      <alignment/>
      <protection hidden="1"/>
    </xf>
    <xf numFmtId="164" fontId="4" fillId="0" borderId="0" xfId="0" applyFont="1" applyFill="1" applyBorder="1" applyAlignment="1" applyProtection="1">
      <alignment horizontal="center"/>
      <protection hidden="1"/>
    </xf>
    <xf numFmtId="164" fontId="4" fillId="0" borderId="5" xfId="0" applyFont="1" applyFill="1" applyBorder="1" applyAlignment="1" applyProtection="1">
      <alignment horizontal="center"/>
      <protection hidden="1"/>
    </xf>
    <xf numFmtId="164" fontId="4" fillId="0" borderId="6" xfId="0" applyFont="1" applyFill="1" applyBorder="1" applyAlignment="1" applyProtection="1">
      <alignment horizontal="center"/>
      <protection hidden="1"/>
    </xf>
    <xf numFmtId="164" fontId="4" fillId="0" borderId="7" xfId="0" applyFont="1" applyFill="1" applyBorder="1" applyAlignment="1" applyProtection="1">
      <alignment horizontal="center"/>
      <protection hidden="1"/>
    </xf>
    <xf numFmtId="164" fontId="4" fillId="0" borderId="8" xfId="0" applyFont="1" applyFill="1" applyBorder="1" applyAlignment="1" applyProtection="1">
      <alignment horizontal="center"/>
      <protection hidden="1"/>
    </xf>
    <xf numFmtId="164" fontId="5" fillId="0" borderId="9" xfId="0" applyFont="1" applyFill="1" applyBorder="1" applyAlignment="1" applyProtection="1">
      <alignment horizontal="center"/>
      <protection hidden="1"/>
    </xf>
    <xf numFmtId="164" fontId="5" fillId="0" borderId="1" xfId="0" applyFont="1" applyFill="1" applyBorder="1" applyAlignment="1" applyProtection="1">
      <alignment horizontal="center"/>
      <protection hidden="1"/>
    </xf>
    <xf numFmtId="164" fontId="5" fillId="0" borderId="7" xfId="0" applyFont="1" applyFill="1" applyBorder="1" applyAlignment="1" applyProtection="1">
      <alignment horizontal="center"/>
      <protection hidden="1"/>
    </xf>
    <xf numFmtId="164" fontId="5" fillId="0" borderId="8" xfId="0" applyFont="1" applyFill="1" applyBorder="1" applyAlignment="1" applyProtection="1">
      <alignment horizontal="center"/>
      <protection hidden="1"/>
    </xf>
    <xf numFmtId="164" fontId="5" fillId="0" borderId="5" xfId="0" applyFont="1" applyFill="1" applyBorder="1" applyAlignment="1" applyProtection="1">
      <alignment horizontal="center"/>
      <protection hidden="1"/>
    </xf>
    <xf numFmtId="164" fontId="5" fillId="0" borderId="6" xfId="0" applyFont="1" applyFill="1" applyBorder="1" applyAlignment="1" applyProtection="1">
      <alignment horizontal="center"/>
      <protection hidden="1"/>
    </xf>
    <xf numFmtId="164" fontId="9" fillId="0" borderId="0" xfId="0" applyFont="1" applyFill="1" applyBorder="1" applyAlignment="1" applyProtection="1">
      <alignment/>
      <protection hidden="1"/>
    </xf>
    <xf numFmtId="164" fontId="9" fillId="0" borderId="5" xfId="0" applyFont="1" applyFill="1" applyBorder="1" applyAlignment="1" applyProtection="1">
      <alignment/>
      <protection hidden="1"/>
    </xf>
    <xf numFmtId="169" fontId="9" fillId="0" borderId="5" xfId="0" applyNumberFormat="1" applyFont="1" applyFill="1" applyBorder="1" applyAlignment="1" applyProtection="1">
      <alignment/>
      <protection locked="0"/>
    </xf>
    <xf numFmtId="170" fontId="9" fillId="0" borderId="5" xfId="0" applyNumberFormat="1" applyFont="1" applyFill="1" applyBorder="1" applyAlignment="1" applyProtection="1">
      <alignment/>
      <protection locked="0"/>
    </xf>
    <xf numFmtId="170" fontId="9" fillId="0" borderId="7" xfId="0" applyNumberFormat="1" applyFont="1" applyFill="1" applyBorder="1" applyAlignment="1" applyProtection="1">
      <alignment/>
      <protection locked="0"/>
    </xf>
    <xf numFmtId="171" fontId="9" fillId="0" borderId="5" xfId="0" applyNumberFormat="1" applyFont="1" applyFill="1" applyBorder="1" applyAlignment="1" applyProtection="1">
      <alignment/>
      <protection hidden="1"/>
    </xf>
    <xf numFmtId="171" fontId="9" fillId="0" borderId="6" xfId="0" applyNumberFormat="1" applyFont="1" applyFill="1" applyBorder="1" applyAlignment="1" applyProtection="1">
      <alignment/>
      <protection hidden="1"/>
    </xf>
    <xf numFmtId="168" fontId="9" fillId="0" borderId="0" xfId="0" applyNumberFormat="1" applyFont="1" applyFill="1" applyBorder="1" applyAlignment="1" applyProtection="1">
      <alignment/>
      <protection hidden="1"/>
    </xf>
    <xf numFmtId="164" fontId="9" fillId="0" borderId="0" xfId="0" applyFont="1" applyFill="1" applyBorder="1" applyAlignment="1" applyProtection="1">
      <alignment horizontal="right"/>
      <protection hidden="1"/>
    </xf>
    <xf numFmtId="167" fontId="9" fillId="0" borderId="0" xfId="0" applyNumberFormat="1" applyFont="1" applyFill="1" applyBorder="1" applyAlignment="1" applyProtection="1">
      <alignment horizontal="left"/>
      <protection hidden="1"/>
    </xf>
    <xf numFmtId="164" fontId="9" fillId="0" borderId="0" xfId="0" applyFont="1" applyFill="1" applyBorder="1" applyAlignment="1" applyProtection="1">
      <alignment horizontal="left"/>
      <protection hidden="1"/>
    </xf>
    <xf numFmtId="168" fontId="9" fillId="0" borderId="0" xfId="0" applyNumberFormat="1" applyFont="1" applyFill="1" applyBorder="1" applyAlignment="1" applyProtection="1">
      <alignment horizontal="center"/>
      <protection hidden="1"/>
    </xf>
    <xf numFmtId="172" fontId="9" fillId="0" borderId="0" xfId="0" applyNumberFormat="1" applyFont="1" applyFill="1" applyBorder="1" applyAlignment="1" applyProtection="1">
      <alignment/>
      <protection hidden="1"/>
    </xf>
    <xf numFmtId="164" fontId="10" fillId="0" borderId="0" xfId="0" applyFont="1" applyFill="1" applyBorder="1" applyAlignment="1" applyProtection="1">
      <alignment horizontal="right"/>
      <protection hidden="1"/>
    </xf>
    <xf numFmtId="171" fontId="7" fillId="0" borderId="5" xfId="0" applyNumberFormat="1" applyFont="1" applyFill="1" applyBorder="1" applyAlignment="1" applyProtection="1">
      <alignment/>
      <protection hidden="1"/>
    </xf>
    <xf numFmtId="171" fontId="7" fillId="0" borderId="6" xfId="0" applyNumberFormat="1" applyFont="1" applyFill="1" applyBorder="1" applyAlignment="1" applyProtection="1">
      <alignment/>
      <protection hidden="1"/>
    </xf>
    <xf numFmtId="168" fontId="1" fillId="0" borderId="7" xfId="0" applyNumberFormat="1" applyFont="1" applyFill="1" applyBorder="1" applyAlignment="1" applyProtection="1">
      <alignment/>
      <protection hidden="1"/>
    </xf>
    <xf numFmtId="168" fontId="1" fillId="0" borderId="8" xfId="0" applyNumberFormat="1" applyFont="1" applyFill="1" applyBorder="1" applyAlignment="1" applyProtection="1">
      <alignment/>
      <protection hidden="1"/>
    </xf>
    <xf numFmtId="167" fontId="1" fillId="0" borderId="0" xfId="0" applyNumberFormat="1" applyFont="1" applyFill="1" applyBorder="1" applyAlignment="1" applyProtection="1">
      <alignment horizontal="left"/>
      <protection hidden="1"/>
    </xf>
    <xf numFmtId="164" fontId="1" fillId="0" borderId="0" xfId="0" applyFont="1" applyFill="1" applyBorder="1" applyAlignment="1" applyProtection="1">
      <alignment horizontal="left"/>
      <protection hidden="1"/>
    </xf>
    <xf numFmtId="168" fontId="1" fillId="0" borderId="0" xfId="0" applyNumberFormat="1" applyFont="1" applyFill="1" applyBorder="1" applyAlignment="1" applyProtection="1">
      <alignment horizontal="center"/>
      <protection hidden="1"/>
    </xf>
    <xf numFmtId="168" fontId="5" fillId="0" borderId="4" xfId="0" applyNumberFormat="1" applyFont="1" applyFill="1" applyBorder="1" applyAlignment="1" applyProtection="1">
      <alignment horizontal="center"/>
      <protection hidden="1"/>
    </xf>
    <xf numFmtId="169" fontId="9" fillId="0" borderId="0" xfId="0" applyNumberFormat="1" applyFont="1" applyFill="1" applyBorder="1" applyAlignment="1" applyProtection="1">
      <alignment/>
      <protection hidden="1" locked="0"/>
    </xf>
    <xf numFmtId="170" fontId="9" fillId="0" borderId="3" xfId="0" applyNumberFormat="1" applyFont="1" applyFill="1" applyBorder="1" applyAlignment="1" applyProtection="1">
      <alignment/>
      <protection locked="0"/>
    </xf>
    <xf numFmtId="164" fontId="5" fillId="0" borderId="10" xfId="0" applyFont="1" applyFill="1" applyBorder="1" applyAlignment="1" applyProtection="1">
      <alignment/>
      <protection hidden="1"/>
    </xf>
    <xf numFmtId="164" fontId="5" fillId="0" borderId="11" xfId="0" applyFont="1" applyFill="1" applyBorder="1" applyAlignment="1" applyProtection="1">
      <alignment/>
      <protection hidden="1"/>
    </xf>
    <xf numFmtId="164" fontId="5" fillId="0" borderId="12" xfId="0" applyFont="1" applyFill="1" applyBorder="1" applyAlignment="1" applyProtection="1">
      <alignment/>
      <protection hidden="1"/>
    </xf>
    <xf numFmtId="164" fontId="10" fillId="0" borderId="4" xfId="0" applyFont="1" applyFill="1" applyBorder="1" applyAlignment="1" applyProtection="1">
      <alignment horizontal="right"/>
      <protection hidden="1"/>
    </xf>
    <xf numFmtId="164" fontId="5" fillId="0" borderId="13" xfId="0" applyFont="1" applyFill="1" applyBorder="1" applyAlignment="1" applyProtection="1">
      <alignment/>
      <protection hidden="1"/>
    </xf>
    <xf numFmtId="164" fontId="5" fillId="0" borderId="14" xfId="0" applyFont="1" applyFill="1" applyBorder="1" applyAlignment="1" applyProtection="1">
      <alignment/>
      <protection hidden="1"/>
    </xf>
    <xf numFmtId="164" fontId="1" fillId="0" borderId="1" xfId="0" applyFont="1" applyFill="1" applyBorder="1" applyAlignment="1" applyProtection="1">
      <alignment/>
      <protection hidden="1"/>
    </xf>
    <xf numFmtId="164" fontId="1" fillId="0" borderId="15" xfId="0" applyFont="1" applyFill="1" applyBorder="1" applyAlignment="1" applyProtection="1">
      <alignment/>
      <protection hidden="1"/>
    </xf>
    <xf numFmtId="164" fontId="6" fillId="0" borderId="13" xfId="0" applyFont="1" applyFill="1" applyBorder="1" applyAlignment="1" applyProtection="1">
      <alignment/>
      <protection hidden="1"/>
    </xf>
    <xf numFmtId="164" fontId="6" fillId="0" borderId="16" xfId="0" applyFont="1" applyFill="1" applyBorder="1" applyAlignment="1" applyProtection="1">
      <alignment horizontal="right"/>
      <protection hidden="1"/>
    </xf>
    <xf numFmtId="164" fontId="5" fillId="0" borderId="4" xfId="0" applyFont="1" applyFill="1" applyBorder="1" applyAlignment="1" applyProtection="1">
      <alignment/>
      <protection hidden="1"/>
    </xf>
    <xf numFmtId="166" fontId="5" fillId="0" borderId="13" xfId="0" applyNumberFormat="1" applyFont="1" applyFill="1" applyBorder="1" applyAlignment="1" applyProtection="1">
      <alignment/>
      <protection hidden="1"/>
    </xf>
    <xf numFmtId="166" fontId="5" fillId="0" borderId="0" xfId="0" applyNumberFormat="1" applyFont="1" applyFill="1" applyBorder="1" applyAlignment="1" applyProtection="1">
      <alignment/>
      <protection hidden="1"/>
    </xf>
    <xf numFmtId="166" fontId="5" fillId="0" borderId="14" xfId="0" applyNumberFormat="1" applyFont="1" applyFill="1" applyBorder="1" applyAlignment="1" applyProtection="1">
      <alignment horizontal="left"/>
      <protection hidden="1"/>
    </xf>
    <xf numFmtId="164" fontId="13" fillId="0" borderId="0" xfId="0" applyFont="1" applyFill="1" applyBorder="1" applyAlignment="1" applyProtection="1">
      <alignment/>
      <protection hidden="1"/>
    </xf>
    <xf numFmtId="173" fontId="7" fillId="0" borderId="5" xfId="0" applyNumberFormat="1" applyFont="1" applyFill="1" applyBorder="1" applyAlignment="1" applyProtection="1">
      <alignment/>
      <protection hidden="1"/>
    </xf>
    <xf numFmtId="173" fontId="7" fillId="0" borderId="6" xfId="0" applyNumberFormat="1" applyFont="1" applyFill="1" applyBorder="1" applyAlignment="1" applyProtection="1">
      <alignment/>
      <protection hidden="1"/>
    </xf>
    <xf numFmtId="164" fontId="1" fillId="0" borderId="8" xfId="0" applyFont="1" applyFill="1" applyBorder="1" applyAlignment="1" applyProtection="1">
      <alignment/>
      <protection hidden="1"/>
    </xf>
    <xf numFmtId="164" fontId="1" fillId="0" borderId="0" xfId="0" applyFont="1" applyFill="1" applyBorder="1" applyAlignment="1" applyProtection="1">
      <alignment/>
      <protection hidden="1" locked="0"/>
    </xf>
    <xf numFmtId="166" fontId="5" fillId="0" borderId="17" xfId="0" applyNumberFormat="1" applyFont="1" applyFill="1" applyBorder="1" applyAlignment="1" applyProtection="1">
      <alignment/>
      <protection hidden="1"/>
    </xf>
    <xf numFmtId="166" fontId="5" fillId="0" borderId="18" xfId="0" applyNumberFormat="1" applyFont="1" applyFill="1" applyBorder="1" applyAlignment="1" applyProtection="1">
      <alignment/>
      <protection hidden="1"/>
    </xf>
    <xf numFmtId="166" fontId="5" fillId="0" borderId="19" xfId="0" applyNumberFormat="1" applyFont="1" applyFill="1" applyBorder="1" applyAlignment="1" applyProtection="1">
      <alignment horizontal="lef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8</xdr:row>
      <xdr:rowOff>85725</xdr:rowOff>
    </xdr:from>
    <xdr:to>
      <xdr:col>9</xdr:col>
      <xdr:colOff>638175</xdr:colOff>
      <xdr:row>8</xdr:row>
      <xdr:rowOff>85725</xdr:rowOff>
    </xdr:to>
    <xdr:sp>
      <xdr:nvSpPr>
        <xdr:cNvPr id="1" name="Line 1"/>
        <xdr:cNvSpPr>
          <a:spLocks/>
        </xdr:cNvSpPr>
      </xdr:nvSpPr>
      <xdr:spPr>
        <a:xfrm>
          <a:off x="4667250" y="876300"/>
          <a:ext cx="1552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85725</xdr:rowOff>
    </xdr:from>
    <xdr:to>
      <xdr:col>7</xdr:col>
      <xdr:colOff>9525</xdr:colOff>
      <xdr:row>8</xdr:row>
      <xdr:rowOff>85725</xdr:rowOff>
    </xdr:to>
    <xdr:sp>
      <xdr:nvSpPr>
        <xdr:cNvPr id="2" name="Line 2"/>
        <xdr:cNvSpPr>
          <a:spLocks/>
        </xdr:cNvSpPr>
      </xdr:nvSpPr>
      <xdr:spPr>
        <a:xfrm>
          <a:off x="3648075" y="876300"/>
          <a:ext cx="723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8</xdr:row>
      <xdr:rowOff>85725</xdr:rowOff>
    </xdr:from>
    <xdr:to>
      <xdr:col>9</xdr:col>
      <xdr:colOff>638175</xdr:colOff>
      <xdr:row>8</xdr:row>
      <xdr:rowOff>85725</xdr:rowOff>
    </xdr:to>
    <xdr:sp>
      <xdr:nvSpPr>
        <xdr:cNvPr id="3" name="Line 3"/>
        <xdr:cNvSpPr>
          <a:spLocks/>
        </xdr:cNvSpPr>
      </xdr:nvSpPr>
      <xdr:spPr>
        <a:xfrm>
          <a:off x="4667250" y="876300"/>
          <a:ext cx="1552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85725</xdr:rowOff>
    </xdr:from>
    <xdr:to>
      <xdr:col>7</xdr:col>
      <xdr:colOff>9525</xdr:colOff>
      <xdr:row>8</xdr:row>
      <xdr:rowOff>85725</xdr:rowOff>
    </xdr:to>
    <xdr:sp>
      <xdr:nvSpPr>
        <xdr:cNvPr id="4" name="Line 4"/>
        <xdr:cNvSpPr>
          <a:spLocks/>
        </xdr:cNvSpPr>
      </xdr:nvSpPr>
      <xdr:spPr>
        <a:xfrm>
          <a:off x="3648075" y="876300"/>
          <a:ext cx="723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42</xdr:row>
      <xdr:rowOff>76200</xdr:rowOff>
    </xdr:from>
    <xdr:to>
      <xdr:col>3</xdr:col>
      <xdr:colOff>581025</xdr:colOff>
      <xdr:row>45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6353175"/>
          <a:ext cx="4476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X49"/>
  <sheetViews>
    <sheetView showGridLines="0" tabSelected="1" workbookViewId="0" topLeftCell="A4">
      <selection activeCell="BQ18" sqref="BQ18"/>
    </sheetView>
  </sheetViews>
  <sheetFormatPr defaultColWidth="9.140625" defaultRowHeight="12.75"/>
  <cols>
    <col min="1" max="2" width="10.421875" style="0" customWidth="1"/>
    <col min="4" max="8" width="8.8515625" style="0" customWidth="1"/>
    <col min="9" max="9" width="9.421875" style="0" customWidth="1"/>
    <col min="10" max="10" width="10.421875" style="0" customWidth="1"/>
    <col min="11" max="12" width="9.7109375" style="0" customWidth="1"/>
    <col min="13" max="14" width="5.28125" style="0" customWidth="1"/>
    <col min="15" max="15" width="6.7109375" style="0" customWidth="1"/>
    <col min="16" max="67" width="0" style="0" hidden="1" customWidth="1"/>
  </cols>
  <sheetData>
    <row r="1" spans="2:25" s="1" customFormat="1" ht="7.5" customHeight="1">
      <c r="B1" s="2" t="s">
        <v>0</v>
      </c>
      <c r="D1" s="3" t="s">
        <v>1</v>
      </c>
      <c r="E1" s="3"/>
      <c r="F1" s="3"/>
      <c r="G1" s="3"/>
      <c r="H1" s="3"/>
      <c r="I1" s="3"/>
      <c r="J1" s="4" t="s">
        <v>2</v>
      </c>
      <c r="K1" s="5"/>
      <c r="L1" s="6"/>
      <c r="M1" s="6"/>
      <c r="N1" s="5"/>
      <c r="X1" s="7"/>
      <c r="Y1" s="7"/>
    </row>
    <row r="2" spans="2:25" s="1" customFormat="1" ht="7.5" customHeight="1">
      <c r="B2" s="2" t="s">
        <v>3</v>
      </c>
      <c r="D2" s="3"/>
      <c r="E2" s="3"/>
      <c r="F2" s="3"/>
      <c r="G2" s="3"/>
      <c r="H2" s="3"/>
      <c r="I2" s="3"/>
      <c r="J2" s="4"/>
      <c r="K2" s="5"/>
      <c r="L2" s="6"/>
      <c r="M2" s="6"/>
      <c r="N2" s="5"/>
      <c r="X2" s="7"/>
      <c r="Y2" s="7"/>
    </row>
    <row r="3" spans="2:25" s="1" customFormat="1" ht="7.5" customHeight="1">
      <c r="B3" s="2" t="s">
        <v>4</v>
      </c>
      <c r="D3" s="3" t="s">
        <v>5</v>
      </c>
      <c r="E3" s="3"/>
      <c r="F3" s="3"/>
      <c r="G3" s="3"/>
      <c r="H3" s="3"/>
      <c r="I3" s="3"/>
      <c r="K3" s="8" t="s">
        <v>6</v>
      </c>
      <c r="L3" s="9" t="s">
        <v>7</v>
      </c>
      <c r="M3" s="8"/>
      <c r="N3" s="10" t="s">
        <v>8</v>
      </c>
      <c r="X3" s="7"/>
      <c r="Y3" s="7"/>
    </row>
    <row r="4" spans="2:25" s="1" customFormat="1" ht="7.5" customHeight="1">
      <c r="B4" s="11" t="s">
        <v>9</v>
      </c>
      <c r="D4" s="3"/>
      <c r="E4" s="3"/>
      <c r="F4" s="3"/>
      <c r="G4" s="3"/>
      <c r="H4" s="3"/>
      <c r="I4" s="3"/>
      <c r="X4" s="7"/>
      <c r="Y4" s="7"/>
    </row>
    <row r="5" spans="2:25" s="1" customFormat="1" ht="7.5" customHeight="1">
      <c r="B5" s="8" t="s">
        <v>10</v>
      </c>
      <c r="J5" s="4" t="s">
        <v>11</v>
      </c>
      <c r="K5" s="12"/>
      <c r="L5" s="12"/>
      <c r="M5" s="4" t="s">
        <v>12</v>
      </c>
      <c r="N5" s="13"/>
      <c r="X5" s="7"/>
      <c r="Y5" s="7"/>
    </row>
    <row r="6" spans="2:25" s="1" customFormat="1" ht="8.25" customHeight="1">
      <c r="B6" s="8" t="s">
        <v>13</v>
      </c>
      <c r="G6" s="14" t="s">
        <v>14</v>
      </c>
      <c r="H6" s="14"/>
      <c r="I6" s="14"/>
      <c r="J6" s="4"/>
      <c r="K6" s="12"/>
      <c r="L6" s="12"/>
      <c r="M6" s="4"/>
      <c r="N6" s="13"/>
      <c r="X6" s="7"/>
      <c r="Y6" s="7"/>
    </row>
    <row r="7" spans="2:25" s="1" customFormat="1" ht="8.25" customHeight="1">
      <c r="B7" s="8" t="s">
        <v>15</v>
      </c>
      <c r="F7" s="8" t="s">
        <v>16</v>
      </c>
      <c r="H7" s="11"/>
      <c r="X7" s="7"/>
      <c r="Y7" s="7"/>
    </row>
    <row r="8" spans="2:52" s="1" customFormat="1" ht="8.25" customHeight="1">
      <c r="B8" s="8" t="s">
        <v>17</v>
      </c>
      <c r="F8" s="8" t="s">
        <v>18</v>
      </c>
      <c r="G8" s="15"/>
      <c r="H8" s="16" t="s">
        <v>19</v>
      </c>
      <c r="I8" s="15"/>
      <c r="J8" s="15"/>
      <c r="K8" s="17" t="s">
        <v>20</v>
      </c>
      <c r="L8" s="18"/>
      <c r="M8" s="4" t="s">
        <v>21</v>
      </c>
      <c r="N8" s="19"/>
      <c r="X8" s="7"/>
      <c r="Y8" s="7"/>
      <c r="AZ8" s="20"/>
    </row>
    <row r="9" spans="2:25" s="1" customFormat="1" ht="8.25" customHeight="1">
      <c r="B9" s="8" t="s">
        <v>22</v>
      </c>
      <c r="C9" s="21"/>
      <c r="D9" s="21"/>
      <c r="E9" s="21"/>
      <c r="F9" s="8" t="s">
        <v>23</v>
      </c>
      <c r="G9" s="15"/>
      <c r="H9" s="16" t="s">
        <v>24</v>
      </c>
      <c r="I9" s="15"/>
      <c r="J9" s="15"/>
      <c r="K9" s="17"/>
      <c r="L9" s="18"/>
      <c r="M9" s="4"/>
      <c r="N9" s="19"/>
      <c r="O9" s="22"/>
      <c r="X9" s="7"/>
      <c r="Y9" s="7"/>
    </row>
    <row r="10" spans="2:25" s="1" customFormat="1" ht="3" customHeight="1">
      <c r="B10" s="8"/>
      <c r="C10" s="21"/>
      <c r="D10" s="21"/>
      <c r="E10" s="21"/>
      <c r="F10" s="8"/>
      <c r="H10" s="9"/>
      <c r="K10" s="17"/>
      <c r="M10" s="4"/>
      <c r="N10" s="22"/>
      <c r="X10" s="7"/>
      <c r="Y10" s="7"/>
    </row>
    <row r="11" spans="3:55" s="1" customFormat="1" ht="11.25" customHeight="1">
      <c r="C11" s="10"/>
      <c r="D11" s="23" t="s">
        <v>25</v>
      </c>
      <c r="E11" s="23"/>
      <c r="F11" s="23"/>
      <c r="G11" s="23"/>
      <c r="H11" s="23"/>
      <c r="I11" s="23"/>
      <c r="J11" s="24" t="s">
        <v>26</v>
      </c>
      <c r="K11" s="25" t="s">
        <v>27</v>
      </c>
      <c r="L11" s="24" t="s">
        <v>28</v>
      </c>
      <c r="M11" s="24" t="s">
        <v>29</v>
      </c>
      <c r="N11" s="24"/>
      <c r="P11" s="26"/>
      <c r="X11" s="7"/>
      <c r="Y11" s="7"/>
      <c r="AJ11" s="27" t="s">
        <v>30</v>
      </c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7"/>
      <c r="BC11" s="7"/>
    </row>
    <row r="12" spans="3:67" s="1" customFormat="1" ht="10.5" customHeight="1">
      <c r="C12" s="28" t="s">
        <v>31</v>
      </c>
      <c r="D12" s="29" t="s">
        <v>32</v>
      </c>
      <c r="E12" s="29" t="s">
        <v>33</v>
      </c>
      <c r="F12" s="30" t="s">
        <v>32</v>
      </c>
      <c r="G12" s="31" t="s">
        <v>33</v>
      </c>
      <c r="H12" s="29" t="s">
        <v>32</v>
      </c>
      <c r="I12" s="29" t="s">
        <v>33</v>
      </c>
      <c r="J12" s="32" t="s">
        <v>34</v>
      </c>
      <c r="K12" s="33" t="s">
        <v>34</v>
      </c>
      <c r="L12" s="32" t="s">
        <v>34</v>
      </c>
      <c r="M12" s="32" t="s">
        <v>34</v>
      </c>
      <c r="N12" s="32"/>
      <c r="P12" s="34" t="s">
        <v>35</v>
      </c>
      <c r="Q12" s="35" t="s">
        <v>36</v>
      </c>
      <c r="R12" s="34" t="s">
        <v>37</v>
      </c>
      <c r="S12" s="35" t="s">
        <v>38</v>
      </c>
      <c r="T12" s="34" t="s">
        <v>39</v>
      </c>
      <c r="U12" s="35" t="s">
        <v>40</v>
      </c>
      <c r="V12" s="36" t="s">
        <v>41</v>
      </c>
      <c r="W12" s="36" t="s">
        <v>42</v>
      </c>
      <c r="X12" s="34" t="s">
        <v>43</v>
      </c>
      <c r="Y12" s="37" t="s">
        <v>44</v>
      </c>
      <c r="Z12" s="37" t="s">
        <v>45</v>
      </c>
      <c r="AA12" s="35" t="s">
        <v>46</v>
      </c>
      <c r="AB12" s="34" t="s">
        <v>47</v>
      </c>
      <c r="AC12" s="37" t="s">
        <v>48</v>
      </c>
      <c r="AD12" s="37" t="s">
        <v>49</v>
      </c>
      <c r="AE12" s="35" t="s">
        <v>50</v>
      </c>
      <c r="AF12" s="34" t="s">
        <v>51</v>
      </c>
      <c r="AG12" s="37" t="s">
        <v>52</v>
      </c>
      <c r="AH12" s="37" t="s">
        <v>53</v>
      </c>
      <c r="AI12" s="35" t="s">
        <v>54</v>
      </c>
      <c r="AJ12" s="34" t="s">
        <v>55</v>
      </c>
      <c r="AK12" s="37" t="s">
        <v>56</v>
      </c>
      <c r="AL12" s="37" t="s">
        <v>57</v>
      </c>
      <c r="AM12" s="37" t="s">
        <v>58</v>
      </c>
      <c r="AN12" s="35" t="s">
        <v>59</v>
      </c>
      <c r="AO12" s="37" t="s">
        <v>60</v>
      </c>
      <c r="AP12" s="37" t="s">
        <v>61</v>
      </c>
      <c r="AQ12" s="37" t="s">
        <v>62</v>
      </c>
      <c r="AR12" s="34" t="s">
        <v>63</v>
      </c>
      <c r="AS12" s="37" t="s">
        <v>64</v>
      </c>
      <c r="AT12" s="37" t="s">
        <v>65</v>
      </c>
      <c r="AU12" s="37" t="s">
        <v>66</v>
      </c>
      <c r="AV12" s="35" t="s">
        <v>67</v>
      </c>
      <c r="AW12" s="37" t="s">
        <v>68</v>
      </c>
      <c r="AX12" s="37" t="s">
        <v>69</v>
      </c>
      <c r="AY12" s="37" t="s">
        <v>70</v>
      </c>
      <c r="AZ12" s="34" t="s">
        <v>71</v>
      </c>
      <c r="BA12" s="37" t="s">
        <v>72</v>
      </c>
      <c r="BB12" s="37" t="s">
        <v>73</v>
      </c>
      <c r="BC12" s="37" t="s">
        <v>74</v>
      </c>
      <c r="BD12" s="35" t="s">
        <v>75</v>
      </c>
      <c r="BE12" s="35" t="s">
        <v>76</v>
      </c>
      <c r="BF12" s="35" t="s">
        <v>77</v>
      </c>
      <c r="BG12" s="35" t="s">
        <v>78</v>
      </c>
      <c r="BH12" s="36" t="s">
        <v>79</v>
      </c>
      <c r="BI12" s="36" t="s">
        <v>80</v>
      </c>
      <c r="BJ12" s="36" t="s">
        <v>81</v>
      </c>
      <c r="BK12" s="36" t="s">
        <v>82</v>
      </c>
      <c r="BL12" s="36" t="s">
        <v>83</v>
      </c>
      <c r="BM12" s="36" t="s">
        <v>84</v>
      </c>
      <c r="BN12" s="36" t="s">
        <v>85</v>
      </c>
      <c r="BO12" s="36" t="s">
        <v>86</v>
      </c>
    </row>
    <row r="13" spans="2:67" s="38" customFormat="1" ht="13.5" customHeight="1">
      <c r="B13" s="39" t="s">
        <v>87</v>
      </c>
      <c r="C13" s="40"/>
      <c r="D13" s="41"/>
      <c r="E13" s="41"/>
      <c r="F13" s="41"/>
      <c r="G13" s="41"/>
      <c r="H13" s="41"/>
      <c r="I13" s="42"/>
      <c r="J13" s="43">
        <f aca="true" t="shared" si="0" ref="J13:J19">W13</f>
        <v>0</v>
      </c>
      <c r="K13" s="44">
        <f aca="true" t="shared" si="1" ref="K13:K19">BI13</f>
        <v>0</v>
      </c>
      <c r="L13" s="43">
        <f aca="true" t="shared" si="2" ref="L13:L19">BK13</f>
        <v>0</v>
      </c>
      <c r="M13" s="43">
        <f aca="true" t="shared" si="3" ref="M13:M19">BN13</f>
        <v>0</v>
      </c>
      <c r="N13" s="43"/>
      <c r="P13" s="45">
        <f aca="true" t="shared" si="4" ref="P13:P19">D13</f>
        <v>0</v>
      </c>
      <c r="Q13" s="45">
        <f aca="true" t="shared" si="5" ref="Q13:Q19">E13</f>
        <v>0</v>
      </c>
      <c r="R13" s="45">
        <f aca="true" t="shared" si="6" ref="R13:R19">F13</f>
        <v>0</v>
      </c>
      <c r="S13" s="45">
        <f aca="true" t="shared" si="7" ref="S13:S19">G13</f>
        <v>0</v>
      </c>
      <c r="T13" s="45">
        <f aca="true" t="shared" si="8" ref="T13:T19">H13</f>
        <v>0</v>
      </c>
      <c r="U13" s="45">
        <f aca="true" t="shared" si="9" ref="U13:U19">I13</f>
        <v>0</v>
      </c>
      <c r="V13" s="45">
        <f aca="true" t="shared" si="10" ref="V13:V19">(Q13-P13)+(S13-R13)+(U13-T13)</f>
        <v>0</v>
      </c>
      <c r="W13" s="45">
        <f aca="true" t="shared" si="11" ref="W13:W19">IF(BI13&lt;&gt;"",IF(V13&gt;0.333333333,0.3333333333-BI13,V13-BI13),IF(V13&gt;0.333333333,0.3333333333,V13))</f>
        <v>0</v>
      </c>
      <c r="X13" s="46">
        <f aca="true" t="shared" si="12" ref="X13:X19">HOUR(P13)</f>
        <v>0</v>
      </c>
      <c r="Y13" s="47">
        <f aca="true" t="shared" si="13" ref="Y13:Y19">MINUTE(P13)</f>
        <v>0</v>
      </c>
      <c r="Z13" s="38">
        <f aca="true" t="shared" si="14" ref="Z13:Z19">HOUR(Q13)</f>
        <v>0</v>
      </c>
      <c r="AA13" s="48">
        <f aca="true" t="shared" si="15" ref="AA13:AA19">MINUTE(Q13)</f>
        <v>0</v>
      </c>
      <c r="AB13" s="38">
        <f aca="true" t="shared" si="16" ref="AB13:AB19">HOUR(R13)</f>
        <v>0</v>
      </c>
      <c r="AC13" s="48">
        <f aca="true" t="shared" si="17" ref="AC13:AC19">MINUTE(R13)</f>
        <v>0</v>
      </c>
      <c r="AD13" s="38">
        <f aca="true" t="shared" si="18" ref="AD13:AD19">HOUR(S13)</f>
        <v>0</v>
      </c>
      <c r="AE13" s="48">
        <f aca="true" t="shared" si="19" ref="AE13:AE19">MINUTE(S13)</f>
        <v>0</v>
      </c>
      <c r="AF13" s="38">
        <f aca="true" t="shared" si="20" ref="AF13:AF20">HOUR(T13)</f>
        <v>0</v>
      </c>
      <c r="AG13" s="48">
        <f aca="true" t="shared" si="21" ref="AG13:AG20">MINUTE(T13)</f>
        <v>0</v>
      </c>
      <c r="AH13" s="38">
        <f aca="true" t="shared" si="22" ref="AH13:AH19">HOUR(U13)</f>
        <v>0</v>
      </c>
      <c r="AI13" s="48">
        <f aca="true" t="shared" si="23" ref="AI13:AI19">MINUTE(U13)</f>
        <v>0</v>
      </c>
      <c r="AJ13" s="49">
        <f aca="true" t="shared" si="24" ref="AJ13:AJ19">IF(P13&lt;0.25,P13,IF(P13&gt;0.75,P13,"0"))</f>
        <v>0</v>
      </c>
      <c r="AK13" s="49">
        <f aca="true" t="shared" si="25" ref="AK13:AK19">IF(AN13="0",IF(AJ13&lt;&gt;"0",AJ13,"0"),IF(AJ13="0",0.75,AJ13))</f>
        <v>0</v>
      </c>
      <c r="AL13" s="49">
        <f aca="true" t="shared" si="26" ref="AL13:AL19">IF(AK13&lt;&gt;"0",IF(AK13&lt;=0.25,AK13,"0"),"0")</f>
        <v>0</v>
      </c>
      <c r="AM13" s="49">
        <f aca="true" t="shared" si="27" ref="AM13:AM19">IF(AK13&lt;&gt;"0",IF(AK13&lt;0.75,(IF(AO13&gt;0.75,0.75,"0")),AK13),"0")</f>
        <v>0</v>
      </c>
      <c r="AN13" s="49">
        <f aca="true" t="shared" si="28" ref="AN13:AN19">IF(Q13&lt;0.25,Q13,IF(Q13&gt;0.75,Q13,"0"))</f>
        <v>0</v>
      </c>
      <c r="AO13" s="49">
        <f aca="true" t="shared" si="29" ref="AO13:AO19">IF(AJ13="0",IF(AN13&lt;&gt;"0",AN13,"0"),IF(AN13="0",0.25,AN13))</f>
        <v>0</v>
      </c>
      <c r="AP13" s="49">
        <f aca="true" t="shared" si="30" ref="AP13:AP19">IF(AK13&lt;&gt;"0",(IF(AK13&lt;0.25,IF(AO13&gt;0.75,0.25,AO13),"0")),"0")</f>
        <v>0</v>
      </c>
      <c r="AQ13" s="49">
        <f aca="true" t="shared" si="31" ref="AQ13:AQ19">IF(AO13&gt;0.75,AO13,"0")</f>
        <v>0</v>
      </c>
      <c r="AR13" s="49">
        <f aca="true" t="shared" si="32" ref="AR13:AR19">IF(AB13&gt;=18,IF(AC13&gt;=0,R13,"0"),"0")</f>
        <v>0</v>
      </c>
      <c r="AS13" s="49">
        <f aca="true" t="shared" si="33" ref="AS13:AS19">IF(AV13="0",IF(AR13&lt;&gt;"0",AR13,"0"),IF(AR13="0",0.75,AR13))</f>
        <v>0</v>
      </c>
      <c r="AT13" s="49">
        <f aca="true" t="shared" si="34" ref="AT13:AT19">IF(AS13&lt;&gt;"0",IF(AS13&lt;=0.25,AS13,"0"),"0")</f>
        <v>0</v>
      </c>
      <c r="AU13" s="49">
        <f aca="true" t="shared" si="35" ref="AU13:AU19">IF(AS13&lt;&gt;"0",IF(AS13&lt;0.75,(IF(AW13&gt;0.75,0.75,"0")),AS13),"0")</f>
        <v>0</v>
      </c>
      <c r="AV13" s="49">
        <f aca="true" t="shared" si="36" ref="AV13:AV19">IF(AD13&gt;=18,IF(AE13&gt;=0,S13,"0"),"0")</f>
        <v>0</v>
      </c>
      <c r="AW13" s="49">
        <f aca="true" t="shared" si="37" ref="AW13:AW19">IF(AR13="0",IF(AV13&lt;&gt;"0",AV13,"0"),IF(AV13="0",0.25,AV13))</f>
        <v>0</v>
      </c>
      <c r="AX13" s="49">
        <f aca="true" t="shared" si="38" ref="AX13:AX19">IF(AS13&lt;&gt;"0",(IF(AS13&lt;0.25,IF(AW13&gt;0.75,0.25,AW13),"0")),"0")</f>
        <v>0</v>
      </c>
      <c r="AY13" s="49">
        <f aca="true" t="shared" si="39" ref="AY13:AY19">IF(AW13&gt;0.75,AW13,"0")</f>
        <v>0</v>
      </c>
      <c r="AZ13" s="49">
        <f aca="true" t="shared" si="40" ref="AZ13:AZ20">IF(AF13&gt;=18,IF(AG13&gt;=0,T13,"0"),"0")</f>
        <v>0</v>
      </c>
      <c r="BA13" s="49">
        <f aca="true" t="shared" si="41" ref="BA13:BA19">IF(BD13="0",IF(AZ13&lt;&gt;"0",AZ13,"0"),IF(AZ13="0",0.75,AZ13))</f>
        <v>0</v>
      </c>
      <c r="BB13" s="49">
        <f aca="true" t="shared" si="42" ref="BB13:BB19">IF(BA13&lt;&gt;"0",IF(BA13&lt;=0.25,BA13,"0"),"0")</f>
        <v>0</v>
      </c>
      <c r="BC13" s="49">
        <f aca="true" t="shared" si="43" ref="BC13:BC19">IF(BA13&lt;&gt;"0",IF(BA13&lt;0.75,(IF(BE13&gt;0.75,0.75,"0")),BA13),"0")</f>
        <v>0</v>
      </c>
      <c r="BD13" s="49">
        <f aca="true" t="shared" si="44" ref="BD13:BD19">IF(AH13&gt;=18,IF(AI13&gt;=0,U13,"0"),"0")</f>
        <v>0</v>
      </c>
      <c r="BE13" s="49">
        <f aca="true" t="shared" si="45" ref="BE13:BE19">IF(AZ13="0",IF(BD13&lt;&gt;"0",BD13,"0"),IF(BD13="0",0.25,BD13))</f>
        <v>0</v>
      </c>
      <c r="BF13" s="49">
        <f aca="true" t="shared" si="46" ref="BF13:BF19">IF(BA13&lt;&gt;"0",(IF(BA13&lt;0.25,IF(BE13&gt;0.75,0.25,BE13),"0")),"0")</f>
        <v>0</v>
      </c>
      <c r="BG13" s="49">
        <f aca="true" t="shared" si="47" ref="BG13:BG19">IF(BE13&gt;0.75,BE13,"0")</f>
        <v>0</v>
      </c>
      <c r="BH13" s="49">
        <f aca="true" t="shared" si="48" ref="BH13:BH19">IF(((AP13-AL13)+(AQ13-AM13)+(AX13-AT13)+(AY13-AU13)+(BF13-BB13)+(BG13-BC13))&gt;0,(AP13-AL13)+(AQ13-AM13)+(AX13-AT13)+(AY13-AU13)+(BF13-BB13)+(BG13-BC13),"0")</f>
        <v>0</v>
      </c>
      <c r="BI13" s="49">
        <f aca="true" t="shared" si="49" ref="BI13:BI19">IF(BH13="","",BH13-BM13)</f>
        <v>0</v>
      </c>
      <c r="BJ13" s="38">
        <f aca="true" t="shared" si="50" ref="BJ13:BJ19">IF(V13&lt;0.33333333333,0,V13-0.3333333333)</f>
        <v>0</v>
      </c>
      <c r="BK13" s="38">
        <f aca="true" t="shared" si="51" ref="BK13:BK19">IF(BJ13=0,0,BJ13-BM13)</f>
        <v>0</v>
      </c>
      <c r="BL13" s="45">
        <f aca="true" t="shared" si="52" ref="BL13:BL19">(AQ13-AM13)+(AY13-AU13)+(BG13-BC13)</f>
        <v>0</v>
      </c>
      <c r="BM13" s="38">
        <f aca="true" t="shared" si="53" ref="BM13:BM19">IF(BJ13&lt;&gt;"",IF(BH13&lt;&gt;"",BO13,"0"),"0")</f>
        <v>0</v>
      </c>
      <c r="BN13" s="38">
        <f aca="true" t="shared" si="54" ref="BN13:BN19">IF(BM13="0","0",BM13)</f>
        <v>0</v>
      </c>
      <c r="BO13" s="45">
        <f aca="true" t="shared" si="55" ref="BO13:BO19">MIN(BL13,BJ13)</f>
        <v>0</v>
      </c>
    </row>
    <row r="14" spans="2:67" s="38" customFormat="1" ht="13.5" customHeight="1">
      <c r="B14" s="39" t="s">
        <v>88</v>
      </c>
      <c r="C14" s="40"/>
      <c r="D14" s="41"/>
      <c r="E14" s="41"/>
      <c r="F14" s="41"/>
      <c r="G14" s="41"/>
      <c r="H14" s="41"/>
      <c r="I14" s="42"/>
      <c r="J14" s="43">
        <f t="shared" si="0"/>
        <v>0</v>
      </c>
      <c r="K14" s="44">
        <f t="shared" si="1"/>
        <v>0</v>
      </c>
      <c r="L14" s="43">
        <f t="shared" si="2"/>
        <v>0</v>
      </c>
      <c r="M14" s="43">
        <f t="shared" si="3"/>
        <v>0</v>
      </c>
      <c r="N14" s="43"/>
      <c r="P14" s="45">
        <f t="shared" si="4"/>
        <v>0</v>
      </c>
      <c r="Q14" s="45">
        <f t="shared" si="5"/>
        <v>0</v>
      </c>
      <c r="R14" s="45">
        <f t="shared" si="6"/>
        <v>0</v>
      </c>
      <c r="S14" s="45">
        <f t="shared" si="7"/>
        <v>0</v>
      </c>
      <c r="T14" s="45">
        <f t="shared" si="8"/>
        <v>0</v>
      </c>
      <c r="U14" s="45">
        <f t="shared" si="9"/>
        <v>0</v>
      </c>
      <c r="V14" s="45">
        <f t="shared" si="10"/>
        <v>0</v>
      </c>
      <c r="W14" s="45">
        <f t="shared" si="11"/>
        <v>0</v>
      </c>
      <c r="X14" s="46">
        <f t="shared" si="12"/>
        <v>0</v>
      </c>
      <c r="Y14" s="47">
        <f t="shared" si="13"/>
        <v>0</v>
      </c>
      <c r="Z14" s="38">
        <f t="shared" si="14"/>
        <v>0</v>
      </c>
      <c r="AA14" s="48">
        <f t="shared" si="15"/>
        <v>0</v>
      </c>
      <c r="AB14" s="38">
        <f t="shared" si="16"/>
        <v>0</v>
      </c>
      <c r="AC14" s="48">
        <f t="shared" si="17"/>
        <v>0</v>
      </c>
      <c r="AD14" s="38">
        <f t="shared" si="18"/>
        <v>0</v>
      </c>
      <c r="AE14" s="48">
        <f t="shared" si="19"/>
        <v>0</v>
      </c>
      <c r="AF14" s="38">
        <f t="shared" si="20"/>
        <v>0</v>
      </c>
      <c r="AG14" s="48">
        <f t="shared" si="21"/>
        <v>0</v>
      </c>
      <c r="AH14" s="38">
        <f t="shared" si="22"/>
        <v>0</v>
      </c>
      <c r="AI14" s="48">
        <f t="shared" si="23"/>
        <v>0</v>
      </c>
      <c r="AJ14" s="49">
        <f t="shared" si="24"/>
        <v>0</v>
      </c>
      <c r="AK14" s="49">
        <f t="shared" si="25"/>
        <v>0</v>
      </c>
      <c r="AL14" s="49">
        <f t="shared" si="26"/>
        <v>0</v>
      </c>
      <c r="AM14" s="49">
        <f t="shared" si="27"/>
        <v>0</v>
      </c>
      <c r="AN14" s="49">
        <f t="shared" si="28"/>
        <v>0</v>
      </c>
      <c r="AO14" s="49">
        <f t="shared" si="29"/>
        <v>0</v>
      </c>
      <c r="AP14" s="49">
        <f t="shared" si="30"/>
        <v>0</v>
      </c>
      <c r="AQ14" s="49">
        <f t="shared" si="31"/>
        <v>0</v>
      </c>
      <c r="AR14" s="49">
        <f t="shared" si="32"/>
        <v>0</v>
      </c>
      <c r="AS14" s="49">
        <f t="shared" si="33"/>
        <v>0</v>
      </c>
      <c r="AT14" s="49">
        <f t="shared" si="34"/>
        <v>0</v>
      </c>
      <c r="AU14" s="49">
        <f t="shared" si="35"/>
        <v>0</v>
      </c>
      <c r="AV14" s="49">
        <f t="shared" si="36"/>
        <v>0</v>
      </c>
      <c r="AW14" s="49">
        <f t="shared" si="37"/>
        <v>0</v>
      </c>
      <c r="AX14" s="49">
        <f t="shared" si="38"/>
        <v>0</v>
      </c>
      <c r="AY14" s="49">
        <f t="shared" si="39"/>
        <v>0</v>
      </c>
      <c r="AZ14" s="49">
        <f t="shared" si="40"/>
        <v>0</v>
      </c>
      <c r="BA14" s="49">
        <f t="shared" si="41"/>
        <v>0</v>
      </c>
      <c r="BB14" s="49">
        <f t="shared" si="42"/>
        <v>0</v>
      </c>
      <c r="BC14" s="49">
        <f t="shared" si="43"/>
        <v>0</v>
      </c>
      <c r="BD14" s="49">
        <f t="shared" si="44"/>
        <v>0</v>
      </c>
      <c r="BE14" s="49">
        <f t="shared" si="45"/>
        <v>0</v>
      </c>
      <c r="BF14" s="49">
        <f t="shared" si="46"/>
        <v>0</v>
      </c>
      <c r="BG14" s="49">
        <f t="shared" si="47"/>
        <v>0</v>
      </c>
      <c r="BH14" s="49">
        <f t="shared" si="48"/>
        <v>0</v>
      </c>
      <c r="BI14" s="49">
        <f t="shared" si="49"/>
        <v>0</v>
      </c>
      <c r="BJ14" s="38">
        <f t="shared" si="50"/>
        <v>0</v>
      </c>
      <c r="BK14" s="38">
        <f t="shared" si="51"/>
        <v>0</v>
      </c>
      <c r="BL14" s="45">
        <f t="shared" si="52"/>
        <v>0</v>
      </c>
      <c r="BM14" s="38">
        <f t="shared" si="53"/>
        <v>0</v>
      </c>
      <c r="BN14" s="38">
        <f t="shared" si="54"/>
        <v>0</v>
      </c>
      <c r="BO14" s="45">
        <f t="shared" si="55"/>
        <v>0</v>
      </c>
    </row>
    <row r="15" spans="2:102" s="38" customFormat="1" ht="13.5" customHeight="1">
      <c r="B15" s="39" t="s">
        <v>89</v>
      </c>
      <c r="C15" s="40"/>
      <c r="D15" s="41"/>
      <c r="E15" s="41"/>
      <c r="F15" s="41"/>
      <c r="G15" s="41"/>
      <c r="H15" s="41"/>
      <c r="I15" s="42"/>
      <c r="J15" s="43">
        <f t="shared" si="0"/>
        <v>0</v>
      </c>
      <c r="K15" s="44">
        <f t="shared" si="1"/>
        <v>0</v>
      </c>
      <c r="L15" s="43">
        <f t="shared" si="2"/>
        <v>0</v>
      </c>
      <c r="M15" s="43">
        <f t="shared" si="3"/>
        <v>0</v>
      </c>
      <c r="N15" s="43"/>
      <c r="P15" s="45">
        <f t="shared" si="4"/>
        <v>0</v>
      </c>
      <c r="Q15" s="45">
        <f t="shared" si="5"/>
        <v>0</v>
      </c>
      <c r="R15" s="45">
        <f t="shared" si="6"/>
        <v>0</v>
      </c>
      <c r="S15" s="45">
        <f t="shared" si="7"/>
        <v>0</v>
      </c>
      <c r="T15" s="45">
        <f t="shared" si="8"/>
        <v>0</v>
      </c>
      <c r="U15" s="45">
        <f t="shared" si="9"/>
        <v>0</v>
      </c>
      <c r="V15" s="45">
        <f t="shared" si="10"/>
        <v>0</v>
      </c>
      <c r="W15" s="45">
        <f t="shared" si="11"/>
        <v>0</v>
      </c>
      <c r="X15" s="46">
        <f t="shared" si="12"/>
        <v>0</v>
      </c>
      <c r="Y15" s="47">
        <f t="shared" si="13"/>
        <v>0</v>
      </c>
      <c r="Z15" s="38">
        <f t="shared" si="14"/>
        <v>0</v>
      </c>
      <c r="AA15" s="48">
        <f t="shared" si="15"/>
        <v>0</v>
      </c>
      <c r="AB15" s="38">
        <f t="shared" si="16"/>
        <v>0</v>
      </c>
      <c r="AC15" s="48">
        <f t="shared" si="17"/>
        <v>0</v>
      </c>
      <c r="AD15" s="38">
        <f t="shared" si="18"/>
        <v>0</v>
      </c>
      <c r="AE15" s="48">
        <f t="shared" si="19"/>
        <v>0</v>
      </c>
      <c r="AF15" s="38">
        <f t="shared" si="20"/>
        <v>0</v>
      </c>
      <c r="AG15" s="48">
        <f t="shared" si="21"/>
        <v>0</v>
      </c>
      <c r="AH15" s="38">
        <f t="shared" si="22"/>
        <v>0</v>
      </c>
      <c r="AI15" s="48">
        <f t="shared" si="23"/>
        <v>0</v>
      </c>
      <c r="AJ15" s="49">
        <f t="shared" si="24"/>
        <v>0</v>
      </c>
      <c r="AK15" s="49">
        <f t="shared" si="25"/>
        <v>0</v>
      </c>
      <c r="AL15" s="49">
        <f t="shared" si="26"/>
        <v>0</v>
      </c>
      <c r="AM15" s="49">
        <f t="shared" si="27"/>
        <v>0</v>
      </c>
      <c r="AN15" s="49">
        <f t="shared" si="28"/>
        <v>0</v>
      </c>
      <c r="AO15" s="49">
        <f t="shared" si="29"/>
        <v>0</v>
      </c>
      <c r="AP15" s="49">
        <f t="shared" si="30"/>
        <v>0</v>
      </c>
      <c r="AQ15" s="49">
        <f t="shared" si="31"/>
        <v>0</v>
      </c>
      <c r="AR15" s="49">
        <f t="shared" si="32"/>
        <v>0</v>
      </c>
      <c r="AS15" s="49">
        <f t="shared" si="33"/>
        <v>0</v>
      </c>
      <c r="AT15" s="49">
        <f t="shared" si="34"/>
        <v>0</v>
      </c>
      <c r="AU15" s="49">
        <f t="shared" si="35"/>
        <v>0</v>
      </c>
      <c r="AV15" s="49">
        <f t="shared" si="36"/>
        <v>0</v>
      </c>
      <c r="AW15" s="49">
        <f t="shared" si="37"/>
        <v>0</v>
      </c>
      <c r="AX15" s="49">
        <f t="shared" si="38"/>
        <v>0</v>
      </c>
      <c r="AY15" s="49">
        <f t="shared" si="39"/>
        <v>0</v>
      </c>
      <c r="AZ15" s="49">
        <f t="shared" si="40"/>
        <v>0</v>
      </c>
      <c r="BA15" s="49">
        <f t="shared" si="41"/>
        <v>0</v>
      </c>
      <c r="BB15" s="49">
        <f t="shared" si="42"/>
        <v>0</v>
      </c>
      <c r="BC15" s="49">
        <f t="shared" si="43"/>
        <v>0</v>
      </c>
      <c r="BD15" s="49">
        <f t="shared" si="44"/>
        <v>0</v>
      </c>
      <c r="BE15" s="49">
        <f t="shared" si="45"/>
        <v>0</v>
      </c>
      <c r="BF15" s="49">
        <f t="shared" si="46"/>
        <v>0</v>
      </c>
      <c r="BG15" s="49">
        <f t="shared" si="47"/>
        <v>0</v>
      </c>
      <c r="BH15" s="49">
        <f t="shared" si="48"/>
        <v>0</v>
      </c>
      <c r="BI15" s="49">
        <f t="shared" si="49"/>
        <v>0</v>
      </c>
      <c r="BJ15" s="38">
        <f t="shared" si="50"/>
        <v>0</v>
      </c>
      <c r="BK15" s="38">
        <f t="shared" si="51"/>
        <v>0</v>
      </c>
      <c r="BL15" s="45">
        <f t="shared" si="52"/>
        <v>0</v>
      </c>
      <c r="BM15" s="38">
        <f t="shared" si="53"/>
        <v>0</v>
      </c>
      <c r="BN15" s="38">
        <f t="shared" si="54"/>
        <v>0</v>
      </c>
      <c r="BO15" s="45">
        <f t="shared" si="55"/>
        <v>0</v>
      </c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</row>
    <row r="16" spans="2:67" s="38" customFormat="1" ht="13.5" customHeight="1">
      <c r="B16" s="39" t="s">
        <v>90</v>
      </c>
      <c r="C16" s="40"/>
      <c r="D16" s="41"/>
      <c r="E16" s="41"/>
      <c r="F16" s="41"/>
      <c r="G16" s="41"/>
      <c r="H16" s="41"/>
      <c r="I16" s="42"/>
      <c r="J16" s="43">
        <f t="shared" si="0"/>
        <v>0</v>
      </c>
      <c r="K16" s="44">
        <f t="shared" si="1"/>
        <v>0</v>
      </c>
      <c r="L16" s="43">
        <f t="shared" si="2"/>
        <v>0</v>
      </c>
      <c r="M16" s="43">
        <f t="shared" si="3"/>
        <v>0</v>
      </c>
      <c r="N16" s="43"/>
      <c r="P16" s="45">
        <f t="shared" si="4"/>
        <v>0</v>
      </c>
      <c r="Q16" s="45">
        <f t="shared" si="5"/>
        <v>0</v>
      </c>
      <c r="R16" s="45">
        <f t="shared" si="6"/>
        <v>0</v>
      </c>
      <c r="S16" s="45">
        <f t="shared" si="7"/>
        <v>0</v>
      </c>
      <c r="T16" s="45">
        <f t="shared" si="8"/>
        <v>0</v>
      </c>
      <c r="U16" s="45">
        <f t="shared" si="9"/>
        <v>0</v>
      </c>
      <c r="V16" s="45">
        <f t="shared" si="10"/>
        <v>0</v>
      </c>
      <c r="W16" s="45">
        <f t="shared" si="11"/>
        <v>0</v>
      </c>
      <c r="X16" s="46">
        <f t="shared" si="12"/>
        <v>0</v>
      </c>
      <c r="Y16" s="47">
        <f t="shared" si="13"/>
        <v>0</v>
      </c>
      <c r="Z16" s="38">
        <f t="shared" si="14"/>
        <v>0</v>
      </c>
      <c r="AA16" s="48">
        <f t="shared" si="15"/>
        <v>0</v>
      </c>
      <c r="AB16" s="38">
        <f t="shared" si="16"/>
        <v>0</v>
      </c>
      <c r="AC16" s="48">
        <f t="shared" si="17"/>
        <v>0</v>
      </c>
      <c r="AD16" s="38">
        <f t="shared" si="18"/>
        <v>0</v>
      </c>
      <c r="AE16" s="48">
        <f t="shared" si="19"/>
        <v>0</v>
      </c>
      <c r="AF16" s="38">
        <f t="shared" si="20"/>
        <v>0</v>
      </c>
      <c r="AG16" s="48">
        <f t="shared" si="21"/>
        <v>0</v>
      </c>
      <c r="AH16" s="38">
        <f t="shared" si="22"/>
        <v>0</v>
      </c>
      <c r="AI16" s="48">
        <f t="shared" si="23"/>
        <v>0</v>
      </c>
      <c r="AJ16" s="49">
        <f t="shared" si="24"/>
        <v>0</v>
      </c>
      <c r="AK16" s="49">
        <f t="shared" si="25"/>
        <v>0</v>
      </c>
      <c r="AL16" s="49">
        <f t="shared" si="26"/>
        <v>0</v>
      </c>
      <c r="AM16" s="49">
        <f t="shared" si="27"/>
        <v>0</v>
      </c>
      <c r="AN16" s="49">
        <f t="shared" si="28"/>
        <v>0</v>
      </c>
      <c r="AO16" s="49">
        <f t="shared" si="29"/>
        <v>0</v>
      </c>
      <c r="AP16" s="49">
        <f t="shared" si="30"/>
        <v>0</v>
      </c>
      <c r="AQ16" s="49">
        <f t="shared" si="31"/>
        <v>0</v>
      </c>
      <c r="AR16" s="49">
        <f t="shared" si="32"/>
        <v>0</v>
      </c>
      <c r="AS16" s="49">
        <f t="shared" si="33"/>
        <v>0</v>
      </c>
      <c r="AT16" s="49">
        <f t="shared" si="34"/>
        <v>0</v>
      </c>
      <c r="AU16" s="49">
        <f t="shared" si="35"/>
        <v>0</v>
      </c>
      <c r="AV16" s="49">
        <f t="shared" si="36"/>
        <v>0</v>
      </c>
      <c r="AW16" s="49">
        <f t="shared" si="37"/>
        <v>0</v>
      </c>
      <c r="AX16" s="49">
        <f t="shared" si="38"/>
        <v>0</v>
      </c>
      <c r="AY16" s="49">
        <f t="shared" si="39"/>
        <v>0</v>
      </c>
      <c r="AZ16" s="49">
        <f t="shared" si="40"/>
        <v>0</v>
      </c>
      <c r="BA16" s="49">
        <f t="shared" si="41"/>
        <v>0</v>
      </c>
      <c r="BB16" s="49">
        <f t="shared" si="42"/>
        <v>0</v>
      </c>
      <c r="BC16" s="49">
        <f t="shared" si="43"/>
        <v>0</v>
      </c>
      <c r="BD16" s="49">
        <f t="shared" si="44"/>
        <v>0</v>
      </c>
      <c r="BE16" s="49">
        <f t="shared" si="45"/>
        <v>0</v>
      </c>
      <c r="BF16" s="49">
        <f t="shared" si="46"/>
        <v>0</v>
      </c>
      <c r="BG16" s="49">
        <f t="shared" si="47"/>
        <v>0</v>
      </c>
      <c r="BH16" s="49">
        <f t="shared" si="48"/>
        <v>0</v>
      </c>
      <c r="BI16" s="49">
        <f t="shared" si="49"/>
        <v>0</v>
      </c>
      <c r="BJ16" s="38">
        <f t="shared" si="50"/>
        <v>0</v>
      </c>
      <c r="BK16" s="38">
        <f t="shared" si="51"/>
        <v>0</v>
      </c>
      <c r="BL16" s="45">
        <f t="shared" si="52"/>
        <v>0</v>
      </c>
      <c r="BM16" s="38">
        <f t="shared" si="53"/>
        <v>0</v>
      </c>
      <c r="BN16" s="38">
        <f t="shared" si="54"/>
        <v>0</v>
      </c>
      <c r="BO16" s="45">
        <f t="shared" si="55"/>
        <v>0</v>
      </c>
    </row>
    <row r="17" spans="2:67" s="38" customFormat="1" ht="13.5" customHeight="1">
      <c r="B17" s="39" t="s">
        <v>91</v>
      </c>
      <c r="C17" s="40"/>
      <c r="D17" s="41"/>
      <c r="E17" s="41"/>
      <c r="F17" s="41"/>
      <c r="G17" s="41"/>
      <c r="H17" s="41"/>
      <c r="I17" s="42"/>
      <c r="J17" s="43">
        <f t="shared" si="0"/>
        <v>0</v>
      </c>
      <c r="K17" s="44">
        <f t="shared" si="1"/>
        <v>0</v>
      </c>
      <c r="L17" s="43">
        <f t="shared" si="2"/>
        <v>0</v>
      </c>
      <c r="M17" s="43">
        <f t="shared" si="3"/>
        <v>0</v>
      </c>
      <c r="N17" s="43"/>
      <c r="P17" s="45">
        <f t="shared" si="4"/>
        <v>0</v>
      </c>
      <c r="Q17" s="45">
        <f t="shared" si="5"/>
        <v>0</v>
      </c>
      <c r="R17" s="45">
        <f t="shared" si="6"/>
        <v>0</v>
      </c>
      <c r="S17" s="45">
        <f t="shared" si="7"/>
        <v>0</v>
      </c>
      <c r="T17" s="45">
        <f t="shared" si="8"/>
        <v>0</v>
      </c>
      <c r="U17" s="45">
        <f t="shared" si="9"/>
        <v>0</v>
      </c>
      <c r="V17" s="45">
        <f t="shared" si="10"/>
        <v>0</v>
      </c>
      <c r="W17" s="45">
        <f t="shared" si="11"/>
        <v>0</v>
      </c>
      <c r="X17" s="46">
        <f t="shared" si="12"/>
        <v>0</v>
      </c>
      <c r="Y17" s="47">
        <f t="shared" si="13"/>
        <v>0</v>
      </c>
      <c r="Z17" s="38">
        <f t="shared" si="14"/>
        <v>0</v>
      </c>
      <c r="AA17" s="48">
        <f t="shared" si="15"/>
        <v>0</v>
      </c>
      <c r="AB17" s="38">
        <f t="shared" si="16"/>
        <v>0</v>
      </c>
      <c r="AC17" s="48">
        <f t="shared" si="17"/>
        <v>0</v>
      </c>
      <c r="AD17" s="38">
        <f t="shared" si="18"/>
        <v>0</v>
      </c>
      <c r="AE17" s="48">
        <f t="shared" si="19"/>
        <v>0</v>
      </c>
      <c r="AF17" s="38">
        <f t="shared" si="20"/>
        <v>0</v>
      </c>
      <c r="AG17" s="48">
        <f t="shared" si="21"/>
        <v>0</v>
      </c>
      <c r="AH17" s="38">
        <f t="shared" si="22"/>
        <v>0</v>
      </c>
      <c r="AI17" s="48">
        <f t="shared" si="23"/>
        <v>0</v>
      </c>
      <c r="AJ17" s="49">
        <f t="shared" si="24"/>
        <v>0</v>
      </c>
      <c r="AK17" s="49">
        <f t="shared" si="25"/>
        <v>0</v>
      </c>
      <c r="AL17" s="49">
        <f t="shared" si="26"/>
        <v>0</v>
      </c>
      <c r="AM17" s="49">
        <f t="shared" si="27"/>
        <v>0</v>
      </c>
      <c r="AN17" s="49">
        <f t="shared" si="28"/>
        <v>0</v>
      </c>
      <c r="AO17" s="49">
        <f t="shared" si="29"/>
        <v>0</v>
      </c>
      <c r="AP17" s="49">
        <f t="shared" si="30"/>
        <v>0</v>
      </c>
      <c r="AQ17" s="49">
        <f t="shared" si="31"/>
        <v>0</v>
      </c>
      <c r="AR17" s="49">
        <f t="shared" si="32"/>
        <v>0</v>
      </c>
      <c r="AS17" s="49">
        <f t="shared" si="33"/>
        <v>0</v>
      </c>
      <c r="AT17" s="49">
        <f t="shared" si="34"/>
        <v>0</v>
      </c>
      <c r="AU17" s="49">
        <f t="shared" si="35"/>
        <v>0</v>
      </c>
      <c r="AV17" s="49">
        <f t="shared" si="36"/>
        <v>0</v>
      </c>
      <c r="AW17" s="49">
        <f t="shared" si="37"/>
        <v>0</v>
      </c>
      <c r="AX17" s="49">
        <f t="shared" si="38"/>
        <v>0</v>
      </c>
      <c r="AY17" s="49">
        <f t="shared" si="39"/>
        <v>0</v>
      </c>
      <c r="AZ17" s="49">
        <f t="shared" si="40"/>
        <v>0</v>
      </c>
      <c r="BA17" s="49">
        <f t="shared" si="41"/>
        <v>0</v>
      </c>
      <c r="BB17" s="49">
        <f t="shared" si="42"/>
        <v>0</v>
      </c>
      <c r="BC17" s="49">
        <f t="shared" si="43"/>
        <v>0</v>
      </c>
      <c r="BD17" s="49">
        <f t="shared" si="44"/>
        <v>0</v>
      </c>
      <c r="BE17" s="49">
        <f t="shared" si="45"/>
        <v>0</v>
      </c>
      <c r="BF17" s="49">
        <f t="shared" si="46"/>
        <v>0</v>
      </c>
      <c r="BG17" s="49">
        <f t="shared" si="47"/>
        <v>0</v>
      </c>
      <c r="BH17" s="49">
        <f t="shared" si="48"/>
        <v>0</v>
      </c>
      <c r="BI17" s="49">
        <f t="shared" si="49"/>
        <v>0</v>
      </c>
      <c r="BJ17" s="38">
        <f t="shared" si="50"/>
        <v>0</v>
      </c>
      <c r="BK17" s="38">
        <f t="shared" si="51"/>
        <v>0</v>
      </c>
      <c r="BL17" s="45">
        <f t="shared" si="52"/>
        <v>0</v>
      </c>
      <c r="BM17" s="38">
        <f t="shared" si="53"/>
        <v>0</v>
      </c>
      <c r="BN17" s="38">
        <f t="shared" si="54"/>
        <v>0</v>
      </c>
      <c r="BO17" s="45">
        <f t="shared" si="55"/>
        <v>0</v>
      </c>
    </row>
    <row r="18" spans="2:67" s="38" customFormat="1" ht="13.5" customHeight="1">
      <c r="B18" s="39" t="s">
        <v>92</v>
      </c>
      <c r="C18" s="40"/>
      <c r="D18" s="41"/>
      <c r="E18" s="41"/>
      <c r="F18" s="41"/>
      <c r="G18" s="41"/>
      <c r="H18" s="41"/>
      <c r="I18" s="42"/>
      <c r="J18" s="43">
        <f t="shared" si="0"/>
        <v>0</v>
      </c>
      <c r="K18" s="44">
        <f t="shared" si="1"/>
        <v>0</v>
      </c>
      <c r="L18" s="43">
        <f t="shared" si="2"/>
        <v>0</v>
      </c>
      <c r="M18" s="43">
        <f t="shared" si="3"/>
        <v>0</v>
      </c>
      <c r="N18" s="43"/>
      <c r="P18" s="45">
        <f t="shared" si="4"/>
        <v>0</v>
      </c>
      <c r="Q18" s="45">
        <f t="shared" si="5"/>
        <v>0</v>
      </c>
      <c r="R18" s="45">
        <f t="shared" si="6"/>
        <v>0</v>
      </c>
      <c r="S18" s="45">
        <f t="shared" si="7"/>
        <v>0</v>
      </c>
      <c r="T18" s="45">
        <f t="shared" si="8"/>
        <v>0</v>
      </c>
      <c r="U18" s="45">
        <f t="shared" si="9"/>
        <v>0</v>
      </c>
      <c r="V18" s="45">
        <f t="shared" si="10"/>
        <v>0</v>
      </c>
      <c r="W18" s="45">
        <f t="shared" si="11"/>
        <v>0</v>
      </c>
      <c r="X18" s="46">
        <f t="shared" si="12"/>
        <v>0</v>
      </c>
      <c r="Y18" s="47">
        <f t="shared" si="13"/>
        <v>0</v>
      </c>
      <c r="Z18" s="38">
        <f t="shared" si="14"/>
        <v>0</v>
      </c>
      <c r="AA18" s="48">
        <f t="shared" si="15"/>
        <v>0</v>
      </c>
      <c r="AB18" s="38">
        <f t="shared" si="16"/>
        <v>0</v>
      </c>
      <c r="AC18" s="48">
        <f t="shared" si="17"/>
        <v>0</v>
      </c>
      <c r="AD18" s="38">
        <f t="shared" si="18"/>
        <v>0</v>
      </c>
      <c r="AE18" s="48">
        <f t="shared" si="19"/>
        <v>0</v>
      </c>
      <c r="AF18" s="38">
        <f t="shared" si="20"/>
        <v>0</v>
      </c>
      <c r="AG18" s="48">
        <f t="shared" si="21"/>
        <v>0</v>
      </c>
      <c r="AH18" s="38">
        <f t="shared" si="22"/>
        <v>0</v>
      </c>
      <c r="AI18" s="48">
        <f t="shared" si="23"/>
        <v>0</v>
      </c>
      <c r="AJ18" s="49">
        <f t="shared" si="24"/>
        <v>0</v>
      </c>
      <c r="AK18" s="49">
        <f t="shared" si="25"/>
        <v>0</v>
      </c>
      <c r="AL18" s="49">
        <f t="shared" si="26"/>
        <v>0</v>
      </c>
      <c r="AM18" s="49">
        <f t="shared" si="27"/>
        <v>0</v>
      </c>
      <c r="AN18" s="49">
        <f t="shared" si="28"/>
        <v>0</v>
      </c>
      <c r="AO18" s="49">
        <f t="shared" si="29"/>
        <v>0</v>
      </c>
      <c r="AP18" s="49">
        <f t="shared" si="30"/>
        <v>0</v>
      </c>
      <c r="AQ18" s="49">
        <f t="shared" si="31"/>
        <v>0</v>
      </c>
      <c r="AR18" s="49">
        <f t="shared" si="32"/>
        <v>0</v>
      </c>
      <c r="AS18" s="49">
        <f t="shared" si="33"/>
        <v>0</v>
      </c>
      <c r="AT18" s="49">
        <f t="shared" si="34"/>
        <v>0</v>
      </c>
      <c r="AU18" s="49">
        <f t="shared" si="35"/>
        <v>0</v>
      </c>
      <c r="AV18" s="49">
        <f t="shared" si="36"/>
        <v>0</v>
      </c>
      <c r="AW18" s="49">
        <f t="shared" si="37"/>
        <v>0</v>
      </c>
      <c r="AX18" s="49">
        <f t="shared" si="38"/>
        <v>0</v>
      </c>
      <c r="AY18" s="49">
        <f t="shared" si="39"/>
        <v>0</v>
      </c>
      <c r="AZ18" s="49">
        <f t="shared" si="40"/>
        <v>0</v>
      </c>
      <c r="BA18" s="49">
        <f t="shared" si="41"/>
        <v>0</v>
      </c>
      <c r="BB18" s="49">
        <f t="shared" si="42"/>
        <v>0</v>
      </c>
      <c r="BC18" s="49">
        <f t="shared" si="43"/>
        <v>0</v>
      </c>
      <c r="BD18" s="49">
        <f t="shared" si="44"/>
        <v>0</v>
      </c>
      <c r="BE18" s="49">
        <f t="shared" si="45"/>
        <v>0</v>
      </c>
      <c r="BF18" s="49">
        <f t="shared" si="46"/>
        <v>0</v>
      </c>
      <c r="BG18" s="49">
        <f t="shared" si="47"/>
        <v>0</v>
      </c>
      <c r="BH18" s="49">
        <f t="shared" si="48"/>
        <v>0</v>
      </c>
      <c r="BI18" s="49">
        <f t="shared" si="49"/>
        <v>0</v>
      </c>
      <c r="BJ18" s="38">
        <f t="shared" si="50"/>
        <v>0</v>
      </c>
      <c r="BK18" s="38">
        <f t="shared" si="51"/>
        <v>0</v>
      </c>
      <c r="BL18" s="45">
        <f t="shared" si="52"/>
        <v>0</v>
      </c>
      <c r="BM18" s="38">
        <f t="shared" si="53"/>
        <v>0</v>
      </c>
      <c r="BN18" s="38">
        <f t="shared" si="54"/>
        <v>0</v>
      </c>
      <c r="BO18" s="45">
        <f t="shared" si="55"/>
        <v>0</v>
      </c>
    </row>
    <row r="19" spans="2:67" s="38" customFormat="1" ht="13.5" customHeight="1">
      <c r="B19" s="39" t="s">
        <v>93</v>
      </c>
      <c r="C19" s="40"/>
      <c r="D19" s="41"/>
      <c r="E19" s="41"/>
      <c r="F19" s="41"/>
      <c r="G19" s="41"/>
      <c r="H19" s="41"/>
      <c r="I19" s="42"/>
      <c r="J19" s="43">
        <f t="shared" si="0"/>
        <v>0</v>
      </c>
      <c r="K19" s="44">
        <f t="shared" si="1"/>
        <v>0</v>
      </c>
      <c r="L19" s="43">
        <f t="shared" si="2"/>
        <v>0</v>
      </c>
      <c r="M19" s="43">
        <f t="shared" si="3"/>
        <v>0</v>
      </c>
      <c r="N19" s="43"/>
      <c r="P19" s="45">
        <f t="shared" si="4"/>
        <v>0</v>
      </c>
      <c r="Q19" s="45">
        <f t="shared" si="5"/>
        <v>0</v>
      </c>
      <c r="R19" s="45">
        <f t="shared" si="6"/>
        <v>0</v>
      </c>
      <c r="S19" s="45">
        <f t="shared" si="7"/>
        <v>0</v>
      </c>
      <c r="T19" s="45">
        <f t="shared" si="8"/>
        <v>0</v>
      </c>
      <c r="U19" s="45">
        <f t="shared" si="9"/>
        <v>0</v>
      </c>
      <c r="V19" s="45">
        <f t="shared" si="10"/>
        <v>0</v>
      </c>
      <c r="W19" s="45">
        <f t="shared" si="11"/>
        <v>0</v>
      </c>
      <c r="X19" s="46">
        <f t="shared" si="12"/>
        <v>0</v>
      </c>
      <c r="Y19" s="47">
        <f t="shared" si="13"/>
        <v>0</v>
      </c>
      <c r="Z19" s="38">
        <f t="shared" si="14"/>
        <v>0</v>
      </c>
      <c r="AA19" s="48">
        <f t="shared" si="15"/>
        <v>0</v>
      </c>
      <c r="AB19" s="38">
        <f t="shared" si="16"/>
        <v>0</v>
      </c>
      <c r="AC19" s="48">
        <f t="shared" si="17"/>
        <v>0</v>
      </c>
      <c r="AD19" s="38">
        <f t="shared" si="18"/>
        <v>0</v>
      </c>
      <c r="AE19" s="48">
        <f t="shared" si="19"/>
        <v>0</v>
      </c>
      <c r="AF19" s="38">
        <f t="shared" si="20"/>
        <v>0</v>
      </c>
      <c r="AG19" s="48">
        <f t="shared" si="21"/>
        <v>0</v>
      </c>
      <c r="AH19" s="38">
        <f t="shared" si="22"/>
        <v>0</v>
      </c>
      <c r="AI19" s="48">
        <f t="shared" si="23"/>
        <v>0</v>
      </c>
      <c r="AJ19" s="49">
        <f t="shared" si="24"/>
        <v>0</v>
      </c>
      <c r="AK19" s="49">
        <f t="shared" si="25"/>
        <v>0</v>
      </c>
      <c r="AL19" s="49">
        <f t="shared" si="26"/>
        <v>0</v>
      </c>
      <c r="AM19" s="49">
        <f t="shared" si="27"/>
        <v>0</v>
      </c>
      <c r="AN19" s="49">
        <f t="shared" si="28"/>
        <v>0</v>
      </c>
      <c r="AO19" s="49">
        <f t="shared" si="29"/>
        <v>0</v>
      </c>
      <c r="AP19" s="49">
        <f t="shared" si="30"/>
        <v>0</v>
      </c>
      <c r="AQ19" s="49">
        <f t="shared" si="31"/>
        <v>0</v>
      </c>
      <c r="AR19" s="49">
        <f t="shared" si="32"/>
        <v>0</v>
      </c>
      <c r="AS19" s="49">
        <f t="shared" si="33"/>
        <v>0</v>
      </c>
      <c r="AT19" s="49">
        <f t="shared" si="34"/>
        <v>0</v>
      </c>
      <c r="AU19" s="49">
        <f t="shared" si="35"/>
        <v>0</v>
      </c>
      <c r="AV19" s="49">
        <f t="shared" si="36"/>
        <v>0</v>
      </c>
      <c r="AW19" s="49">
        <f t="shared" si="37"/>
        <v>0</v>
      </c>
      <c r="AX19" s="49">
        <f t="shared" si="38"/>
        <v>0</v>
      </c>
      <c r="AY19" s="49">
        <f t="shared" si="39"/>
        <v>0</v>
      </c>
      <c r="AZ19" s="49">
        <f t="shared" si="40"/>
        <v>0</v>
      </c>
      <c r="BA19" s="49">
        <f t="shared" si="41"/>
        <v>0</v>
      </c>
      <c r="BB19" s="49">
        <f t="shared" si="42"/>
        <v>0</v>
      </c>
      <c r="BC19" s="49">
        <f t="shared" si="43"/>
        <v>0</v>
      </c>
      <c r="BD19" s="49">
        <f t="shared" si="44"/>
        <v>0</v>
      </c>
      <c r="BE19" s="49">
        <f t="shared" si="45"/>
        <v>0</v>
      </c>
      <c r="BF19" s="49">
        <f t="shared" si="46"/>
        <v>0</v>
      </c>
      <c r="BG19" s="49">
        <f t="shared" si="47"/>
        <v>0</v>
      </c>
      <c r="BH19" s="49">
        <f t="shared" si="48"/>
        <v>0</v>
      </c>
      <c r="BI19" s="49">
        <f t="shared" si="49"/>
        <v>0</v>
      </c>
      <c r="BJ19" s="38">
        <f t="shared" si="50"/>
        <v>0</v>
      </c>
      <c r="BK19" s="38">
        <f t="shared" si="51"/>
        <v>0</v>
      </c>
      <c r="BL19" s="45">
        <f t="shared" si="52"/>
        <v>0</v>
      </c>
      <c r="BM19" s="38">
        <f t="shared" si="53"/>
        <v>0</v>
      </c>
      <c r="BN19" s="38">
        <f t="shared" si="54"/>
        <v>0</v>
      </c>
      <c r="BO19" s="45">
        <f t="shared" si="55"/>
        <v>0</v>
      </c>
    </row>
    <row r="20" spans="2:67" s="1" customFormat="1" ht="15" customHeight="1">
      <c r="B20" s="38"/>
      <c r="C20" s="38"/>
      <c r="D20" s="38"/>
      <c r="E20" s="38"/>
      <c r="F20" s="38"/>
      <c r="G20" s="38"/>
      <c r="H20" s="38"/>
      <c r="I20" s="51" t="s">
        <v>94</v>
      </c>
      <c r="J20" s="52">
        <f>Q20</f>
        <v>0</v>
      </c>
      <c r="K20" s="53">
        <f>U20</f>
        <v>0</v>
      </c>
      <c r="L20" s="52">
        <f>S20</f>
        <v>0</v>
      </c>
      <c r="M20" s="52">
        <f>W20</f>
        <v>0</v>
      </c>
      <c r="N20" s="52"/>
      <c r="P20" s="54">
        <f>SUM(J13:J19)</f>
        <v>0</v>
      </c>
      <c r="Q20" s="55">
        <f>IF(P20&gt;1.6666666667,1.6666666667,P20)</f>
        <v>0</v>
      </c>
      <c r="R20" s="54">
        <f>SUM(L13:L19)</f>
        <v>0</v>
      </c>
      <c r="S20" s="55">
        <f>IF(P20&gt;1.6666666667,(P20-1.6666666667+R20),R20)</f>
        <v>0</v>
      </c>
      <c r="T20" s="54">
        <f>SUM(K13:K19)</f>
        <v>0</v>
      </c>
      <c r="U20" s="55">
        <f>IF(T20&gt;1.6666666667,1.6666666667,T20)</f>
        <v>0</v>
      </c>
      <c r="V20" s="54">
        <f>SUM(M13:N19)</f>
        <v>0</v>
      </c>
      <c r="W20" s="55">
        <f>IF(T20&gt;1.6666666667,(T20-1.6666666667+V20),V20)</f>
        <v>0</v>
      </c>
      <c r="X20" s="22"/>
      <c r="Y20" s="56"/>
      <c r="AA20" s="57"/>
      <c r="AC20" s="57"/>
      <c r="AE20" s="57"/>
      <c r="AF20" s="1">
        <f t="shared" si="20"/>
        <v>0</v>
      </c>
      <c r="AG20" s="57">
        <f t="shared" si="21"/>
        <v>0</v>
      </c>
      <c r="AI20" s="57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>
        <f t="shared" si="40"/>
        <v>0</v>
      </c>
      <c r="BA20" s="49"/>
      <c r="BB20" s="49"/>
      <c r="BC20" s="49"/>
      <c r="BD20" s="49"/>
      <c r="BE20" s="49"/>
      <c r="BF20" s="49"/>
      <c r="BG20" s="49"/>
      <c r="BH20" s="49"/>
      <c r="BI20" s="58"/>
      <c r="BJ20" s="1">
        <f>IF(V20&lt;0.33333333333,"0",V20-0.3333333333)</f>
        <v>0</v>
      </c>
      <c r="BO20" s="26"/>
    </row>
    <row r="21" spans="2:67" s="1" customFormat="1" ht="11.25" customHeight="1">
      <c r="B21" s="38"/>
      <c r="C21" s="10"/>
      <c r="D21" s="23" t="s">
        <v>25</v>
      </c>
      <c r="E21" s="23"/>
      <c r="F21" s="23"/>
      <c r="G21" s="23"/>
      <c r="H21" s="23"/>
      <c r="I21" s="23"/>
      <c r="J21" s="24" t="s">
        <v>26</v>
      </c>
      <c r="K21" s="25" t="s">
        <v>27</v>
      </c>
      <c r="L21" s="24" t="s">
        <v>28</v>
      </c>
      <c r="M21" s="24" t="s">
        <v>29</v>
      </c>
      <c r="N21" s="24"/>
      <c r="P21" s="59" t="s">
        <v>95</v>
      </c>
      <c r="Q21" s="59"/>
      <c r="R21" s="59" t="s">
        <v>81</v>
      </c>
      <c r="S21" s="59"/>
      <c r="T21" s="59" t="s">
        <v>79</v>
      </c>
      <c r="U21" s="59"/>
      <c r="V21" s="26"/>
      <c r="W21" s="45"/>
      <c r="X21" s="22"/>
      <c r="Y21" s="56"/>
      <c r="AA21" s="57"/>
      <c r="AC21" s="57"/>
      <c r="AE21" s="57"/>
      <c r="AG21" s="57"/>
      <c r="AI21" s="57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58"/>
      <c r="BO21" s="26"/>
    </row>
    <row r="22" spans="2:67" s="1" customFormat="1" ht="16.5">
      <c r="B22" s="38"/>
      <c r="C22" s="28" t="s">
        <v>31</v>
      </c>
      <c r="D22" s="29" t="s">
        <v>32</v>
      </c>
      <c r="E22" s="29" t="s">
        <v>33</v>
      </c>
      <c r="F22" s="30" t="s">
        <v>32</v>
      </c>
      <c r="G22" s="31" t="s">
        <v>33</v>
      </c>
      <c r="H22" s="29" t="s">
        <v>32</v>
      </c>
      <c r="I22" s="29" t="s">
        <v>33</v>
      </c>
      <c r="J22" s="32" t="s">
        <v>34</v>
      </c>
      <c r="K22" s="33" t="s">
        <v>34</v>
      </c>
      <c r="L22" s="32" t="s">
        <v>34</v>
      </c>
      <c r="M22" s="32" t="s">
        <v>34</v>
      </c>
      <c r="N22" s="32"/>
      <c r="P22" s="26"/>
      <c r="Q22" s="26"/>
      <c r="R22" s="26"/>
      <c r="S22" s="26"/>
      <c r="T22" s="26"/>
      <c r="U22" s="26"/>
      <c r="V22" s="26"/>
      <c r="W22" s="45"/>
      <c r="X22" s="22"/>
      <c r="Y22" s="56"/>
      <c r="AA22" s="57"/>
      <c r="AC22" s="57"/>
      <c r="AE22" s="57"/>
      <c r="AG22" s="57"/>
      <c r="AI22" s="57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58"/>
      <c r="BO22" s="26"/>
    </row>
    <row r="23" spans="2:67" s="38" customFormat="1" ht="13.5" customHeight="1">
      <c r="B23" s="39" t="s">
        <v>87</v>
      </c>
      <c r="C23" s="60"/>
      <c r="D23" s="41"/>
      <c r="E23" s="41"/>
      <c r="F23" s="41"/>
      <c r="G23" s="41"/>
      <c r="H23" s="41"/>
      <c r="I23" s="42"/>
      <c r="J23" s="43">
        <f aca="true" t="shared" si="56" ref="J23:J29">W23</f>
        <v>0</v>
      </c>
      <c r="K23" s="44">
        <f aca="true" t="shared" si="57" ref="K23:K29">BI23</f>
        <v>0</v>
      </c>
      <c r="L23" s="43">
        <f aca="true" t="shared" si="58" ref="L23:L29">BK23</f>
        <v>0</v>
      </c>
      <c r="M23" s="43">
        <f aca="true" t="shared" si="59" ref="M23:M29">BN23</f>
        <v>0</v>
      </c>
      <c r="N23" s="43"/>
      <c r="P23" s="45">
        <f aca="true" t="shared" si="60" ref="P23:P29">D23</f>
        <v>0</v>
      </c>
      <c r="Q23" s="45">
        <f aca="true" t="shared" si="61" ref="Q23:Q29">E23</f>
        <v>0</v>
      </c>
      <c r="R23" s="45">
        <f aca="true" t="shared" si="62" ref="R23:R29">F23</f>
        <v>0</v>
      </c>
      <c r="S23" s="45">
        <f aca="true" t="shared" si="63" ref="S23:S29">G23</f>
        <v>0</v>
      </c>
      <c r="T23" s="45">
        <f aca="true" t="shared" si="64" ref="T23:T29">H23</f>
        <v>0</v>
      </c>
      <c r="U23" s="45">
        <f aca="true" t="shared" si="65" ref="U23:U29">I23</f>
        <v>0</v>
      </c>
      <c r="V23" s="45">
        <f aca="true" t="shared" si="66" ref="V23:V29">(Q23-P23)+(S23-R23)+(U23-T23)</f>
        <v>0</v>
      </c>
      <c r="W23" s="45">
        <f aca="true" t="shared" si="67" ref="W23:W29">IF(BI23&lt;&gt;"",IF(V23&gt;0.333333333,0.3333333333-BI23,V23-BI23),IF(V23&gt;0.333333333,0.3333333333,V23))</f>
        <v>0</v>
      </c>
      <c r="X23" s="46">
        <f aca="true" t="shared" si="68" ref="X23:X29">HOUR(P23)</f>
        <v>0</v>
      </c>
      <c r="Y23" s="47">
        <f aca="true" t="shared" si="69" ref="Y23:Y29">MINUTE(P23)</f>
        <v>0</v>
      </c>
      <c r="Z23" s="38">
        <f aca="true" t="shared" si="70" ref="Z23:Z29">HOUR(Q23)</f>
        <v>0</v>
      </c>
      <c r="AA23" s="48">
        <f aca="true" t="shared" si="71" ref="AA23:AA29">MINUTE(Q23)</f>
        <v>0</v>
      </c>
      <c r="AB23" s="38">
        <f aca="true" t="shared" si="72" ref="AB23:AB29">HOUR(R23)</f>
        <v>0</v>
      </c>
      <c r="AC23" s="48">
        <f aca="true" t="shared" si="73" ref="AC23:AC29">MINUTE(R23)</f>
        <v>0</v>
      </c>
      <c r="AD23" s="38">
        <f aca="true" t="shared" si="74" ref="AD23:AD29">HOUR(S23)</f>
        <v>0</v>
      </c>
      <c r="AE23" s="48">
        <f aca="true" t="shared" si="75" ref="AE23:AE29">MINUTE(S23)</f>
        <v>0</v>
      </c>
      <c r="AF23" s="38">
        <f aca="true" t="shared" si="76" ref="AF23:AF30">HOUR(T23)</f>
        <v>0</v>
      </c>
      <c r="AG23" s="48">
        <f aca="true" t="shared" si="77" ref="AG23:AG30">MINUTE(T23)</f>
        <v>0</v>
      </c>
      <c r="AH23" s="38">
        <f aca="true" t="shared" si="78" ref="AH23:AH29">HOUR(U23)</f>
        <v>0</v>
      </c>
      <c r="AI23" s="48">
        <f aca="true" t="shared" si="79" ref="AI23:AI29">MINUTE(U23)</f>
        <v>0</v>
      </c>
      <c r="AJ23" s="49">
        <f aca="true" t="shared" si="80" ref="AJ23:AJ29">IF(P23&lt;0.25,P23,IF(P23&gt;0.75,P23,"0"))</f>
        <v>0</v>
      </c>
      <c r="AK23" s="49">
        <f aca="true" t="shared" si="81" ref="AK23:AK29">IF(AN23="0",IF(AJ23&lt;&gt;"0",AJ23,"0"),IF(AJ23="0",0.75,AJ23))</f>
        <v>0</v>
      </c>
      <c r="AL23" s="49">
        <f aca="true" t="shared" si="82" ref="AL23:AL29">IF(AK23&lt;&gt;"0",IF(AK23&lt;=0.25,AK23,"0"),"0")</f>
        <v>0</v>
      </c>
      <c r="AM23" s="49">
        <f aca="true" t="shared" si="83" ref="AM23:AM29">IF(AK23&lt;&gt;"0",IF(AK23&lt;0.75,(IF(AO23&gt;0.75,0.75,"0")),AK23),"0")</f>
        <v>0</v>
      </c>
      <c r="AN23" s="49">
        <f aca="true" t="shared" si="84" ref="AN23:AN29">IF(Q23&lt;0.25,Q23,IF(Q23&gt;0.75,Q23,"0"))</f>
        <v>0</v>
      </c>
      <c r="AO23" s="49">
        <f aca="true" t="shared" si="85" ref="AO23:AO29">IF(AJ23="0",IF(AN23&lt;&gt;"0",AN23,"0"),IF(AN23="0",0.25,AN23))</f>
        <v>0</v>
      </c>
      <c r="AP23" s="49">
        <f aca="true" t="shared" si="86" ref="AP23:AP29">IF(AK23&lt;&gt;"0",(IF(AK23&lt;0.25,IF(AO23&gt;0.75,0.25,AO23),"0")),"0")</f>
        <v>0</v>
      </c>
      <c r="AQ23" s="49">
        <f aca="true" t="shared" si="87" ref="AQ23:AQ29">IF(AO23&gt;0.75,AO23,"0")</f>
        <v>0</v>
      </c>
      <c r="AR23" s="49">
        <f aca="true" t="shared" si="88" ref="AR23:AR29">IF(AB23&gt;=18,IF(AC23&gt;=0,R23,"0"),"0")</f>
        <v>0</v>
      </c>
      <c r="AS23" s="49">
        <f aca="true" t="shared" si="89" ref="AS23:AS29">IF(AV23="0",IF(AR23&lt;&gt;"0",AR23,"0"),IF(AR23="0",0.75,AR23))</f>
        <v>0</v>
      </c>
      <c r="AT23" s="49">
        <f aca="true" t="shared" si="90" ref="AT23:AT29">IF(AS23&lt;&gt;"0",IF(AS23&lt;=0.25,AS23,"0"),"0")</f>
        <v>0</v>
      </c>
      <c r="AU23" s="49">
        <f aca="true" t="shared" si="91" ref="AU23:AU29">IF(AS23&lt;&gt;"0",IF(AS23&lt;0.75,(IF(AW23&gt;0.75,0.75,"0")),AS23),"0")</f>
        <v>0</v>
      </c>
      <c r="AV23" s="49">
        <f aca="true" t="shared" si="92" ref="AV23:AV29">IF(AD23&gt;=18,IF(AE23&gt;=0,S23,"0"),"0")</f>
        <v>0</v>
      </c>
      <c r="AW23" s="49">
        <f aca="true" t="shared" si="93" ref="AW23:AW29">IF(AR23="0",IF(AV23&lt;&gt;"0",AV23,"0"),IF(AV23="0",0.25,AV23))</f>
        <v>0</v>
      </c>
      <c r="AX23" s="49">
        <f aca="true" t="shared" si="94" ref="AX23:AX29">IF(AS23&lt;&gt;"0",(IF(AS23&lt;0.25,IF(AW23&gt;0.75,0.25,AW23),"0")),"0")</f>
        <v>0</v>
      </c>
      <c r="AY23" s="49">
        <f aca="true" t="shared" si="95" ref="AY23:AY29">IF(AW23&gt;0.75,AW23,"0")</f>
        <v>0</v>
      </c>
      <c r="AZ23" s="49">
        <f aca="true" t="shared" si="96" ref="AZ23:AZ30">IF(AF23&gt;=18,IF(AG23&gt;=0,T23,"0"),"0")</f>
        <v>0</v>
      </c>
      <c r="BA23" s="49">
        <f aca="true" t="shared" si="97" ref="BA23:BA29">IF(BD23="0",IF(AZ23&lt;&gt;"0",AZ23,"0"),IF(AZ23="0",0.75,AZ23))</f>
        <v>0</v>
      </c>
      <c r="BB23" s="49">
        <f aca="true" t="shared" si="98" ref="BB23:BB29">IF(BA23&lt;&gt;"0",IF(BA23&lt;=0.25,BA23,"0"),"0")</f>
        <v>0</v>
      </c>
      <c r="BC23" s="49">
        <f aca="true" t="shared" si="99" ref="BC23:BC29">IF(BA23&lt;&gt;"0",IF(BA23&lt;0.75,(IF(BE23&gt;0.75,0.75,"0")),BA23),"0")</f>
        <v>0</v>
      </c>
      <c r="BD23" s="49">
        <f aca="true" t="shared" si="100" ref="BD23:BD29">IF(AH23&gt;=18,IF(AI23&gt;=0,U23,"0"),"0")</f>
        <v>0</v>
      </c>
      <c r="BE23" s="49">
        <f aca="true" t="shared" si="101" ref="BE23:BE29">IF(AZ23="0",IF(BD23&lt;&gt;"0",BD23,"0"),IF(BD23="0",0.25,BD23))</f>
        <v>0</v>
      </c>
      <c r="BF23" s="49">
        <f aca="true" t="shared" si="102" ref="BF23:BF29">IF(BA23&lt;&gt;"0",(IF(BA23&lt;0.25,IF(BE23&gt;0.75,0.25,BE23),"0")),"0")</f>
        <v>0</v>
      </c>
      <c r="BG23" s="49">
        <f aca="true" t="shared" si="103" ref="BG23:BG29">IF(BE23&gt;0.75,BE23,"0")</f>
        <v>0</v>
      </c>
      <c r="BH23" s="49">
        <f aca="true" t="shared" si="104" ref="BH23:BH29">IF(((AP23-AL23)+(AQ23-AM23)+(AX23-AT23)+(AY23-AU23)+(BF23-BB23)+(BG23-BC23))&gt;0,(AP23-AL23)+(AQ23-AM23)+(AX23-AT23)+(AY23-AU23)+(BF23-BB23)+(BG23-BC23),"0")</f>
        <v>0</v>
      </c>
      <c r="BI23" s="49">
        <f aca="true" t="shared" si="105" ref="BI23:BI29">IF(BH23="","",BH23-BM23)</f>
        <v>0</v>
      </c>
      <c r="BJ23" s="38">
        <f aca="true" t="shared" si="106" ref="BJ23:BJ29">IF(V23&lt;0.33333333333,0,V23-0.3333333333)</f>
        <v>0</v>
      </c>
      <c r="BK23" s="38">
        <f aca="true" t="shared" si="107" ref="BK23:BK29">IF(BJ23=0,0,BJ23-BM23)</f>
        <v>0</v>
      </c>
      <c r="BL23" s="45">
        <f aca="true" t="shared" si="108" ref="BL23:BL29">(AQ23-AM23)+(AY23-AU23)+(BG23-BC23)</f>
        <v>0</v>
      </c>
      <c r="BM23" s="38">
        <f aca="true" t="shared" si="109" ref="BM23:BM29">IF(BJ23&lt;&gt;"",IF(BH23&lt;&gt;"",BO23,"0"),"0")</f>
        <v>0</v>
      </c>
      <c r="BN23" s="38">
        <f aca="true" t="shared" si="110" ref="BN23:BN29">IF(BM23="0","0",BM23)</f>
        <v>0</v>
      </c>
      <c r="BO23" s="45">
        <f aca="true" t="shared" si="111" ref="BO23:BO29">MIN(BL23,BJ23)</f>
        <v>0</v>
      </c>
    </row>
    <row r="24" spans="2:67" s="38" customFormat="1" ht="13.5" customHeight="1">
      <c r="B24" s="39" t="s">
        <v>88</v>
      </c>
      <c r="C24" s="40"/>
      <c r="D24" s="41"/>
      <c r="E24" s="41"/>
      <c r="F24" s="41"/>
      <c r="G24" s="41"/>
      <c r="H24" s="41"/>
      <c r="I24" s="42"/>
      <c r="J24" s="43">
        <f t="shared" si="56"/>
        <v>0</v>
      </c>
      <c r="K24" s="44">
        <f t="shared" si="57"/>
        <v>0</v>
      </c>
      <c r="L24" s="43">
        <f t="shared" si="58"/>
        <v>0</v>
      </c>
      <c r="M24" s="43">
        <f t="shared" si="59"/>
        <v>0</v>
      </c>
      <c r="N24" s="43"/>
      <c r="P24" s="45">
        <f t="shared" si="60"/>
        <v>0</v>
      </c>
      <c r="Q24" s="45">
        <f t="shared" si="61"/>
        <v>0</v>
      </c>
      <c r="R24" s="45">
        <f t="shared" si="62"/>
        <v>0</v>
      </c>
      <c r="S24" s="45">
        <f t="shared" si="63"/>
        <v>0</v>
      </c>
      <c r="T24" s="45">
        <f t="shared" si="64"/>
        <v>0</v>
      </c>
      <c r="U24" s="45">
        <f t="shared" si="65"/>
        <v>0</v>
      </c>
      <c r="V24" s="45">
        <f t="shared" si="66"/>
        <v>0</v>
      </c>
      <c r="W24" s="45">
        <f t="shared" si="67"/>
        <v>0</v>
      </c>
      <c r="X24" s="46">
        <f t="shared" si="68"/>
        <v>0</v>
      </c>
      <c r="Y24" s="47">
        <f t="shared" si="69"/>
        <v>0</v>
      </c>
      <c r="Z24" s="38">
        <f t="shared" si="70"/>
        <v>0</v>
      </c>
      <c r="AA24" s="48">
        <f t="shared" si="71"/>
        <v>0</v>
      </c>
      <c r="AB24" s="38">
        <f t="shared" si="72"/>
        <v>0</v>
      </c>
      <c r="AC24" s="48">
        <f t="shared" si="73"/>
        <v>0</v>
      </c>
      <c r="AD24" s="38">
        <f t="shared" si="74"/>
        <v>0</v>
      </c>
      <c r="AE24" s="48">
        <f t="shared" si="75"/>
        <v>0</v>
      </c>
      <c r="AF24" s="38">
        <f t="shared" si="76"/>
        <v>0</v>
      </c>
      <c r="AG24" s="48">
        <f t="shared" si="77"/>
        <v>0</v>
      </c>
      <c r="AH24" s="38">
        <f t="shared" si="78"/>
        <v>0</v>
      </c>
      <c r="AI24" s="48">
        <f t="shared" si="79"/>
        <v>0</v>
      </c>
      <c r="AJ24" s="49">
        <f t="shared" si="80"/>
        <v>0</v>
      </c>
      <c r="AK24" s="49">
        <f t="shared" si="81"/>
        <v>0</v>
      </c>
      <c r="AL24" s="49">
        <f t="shared" si="82"/>
        <v>0</v>
      </c>
      <c r="AM24" s="49">
        <f t="shared" si="83"/>
        <v>0</v>
      </c>
      <c r="AN24" s="49">
        <f t="shared" si="84"/>
        <v>0</v>
      </c>
      <c r="AO24" s="49">
        <f t="shared" si="85"/>
        <v>0</v>
      </c>
      <c r="AP24" s="49">
        <f t="shared" si="86"/>
        <v>0</v>
      </c>
      <c r="AQ24" s="49">
        <f t="shared" si="87"/>
        <v>0</v>
      </c>
      <c r="AR24" s="49">
        <f t="shared" si="88"/>
        <v>0</v>
      </c>
      <c r="AS24" s="49">
        <f t="shared" si="89"/>
        <v>0</v>
      </c>
      <c r="AT24" s="49">
        <f t="shared" si="90"/>
        <v>0</v>
      </c>
      <c r="AU24" s="49">
        <f t="shared" si="91"/>
        <v>0</v>
      </c>
      <c r="AV24" s="49">
        <f t="shared" si="92"/>
        <v>0</v>
      </c>
      <c r="AW24" s="49">
        <f t="shared" si="93"/>
        <v>0</v>
      </c>
      <c r="AX24" s="49">
        <f t="shared" si="94"/>
        <v>0</v>
      </c>
      <c r="AY24" s="49">
        <f t="shared" si="95"/>
        <v>0</v>
      </c>
      <c r="AZ24" s="49">
        <f t="shared" si="96"/>
        <v>0</v>
      </c>
      <c r="BA24" s="49">
        <f t="shared" si="97"/>
        <v>0</v>
      </c>
      <c r="BB24" s="49">
        <f t="shared" si="98"/>
        <v>0</v>
      </c>
      <c r="BC24" s="49">
        <f t="shared" si="99"/>
        <v>0</v>
      </c>
      <c r="BD24" s="49">
        <f t="shared" si="100"/>
        <v>0</v>
      </c>
      <c r="BE24" s="49">
        <f t="shared" si="101"/>
        <v>0</v>
      </c>
      <c r="BF24" s="49">
        <f t="shared" si="102"/>
        <v>0</v>
      </c>
      <c r="BG24" s="49">
        <f t="shared" si="103"/>
        <v>0</v>
      </c>
      <c r="BH24" s="49">
        <f t="shared" si="104"/>
        <v>0</v>
      </c>
      <c r="BI24" s="49">
        <f t="shared" si="105"/>
        <v>0</v>
      </c>
      <c r="BJ24" s="38">
        <f t="shared" si="106"/>
        <v>0</v>
      </c>
      <c r="BK24" s="38">
        <f t="shared" si="107"/>
        <v>0</v>
      </c>
      <c r="BL24" s="45">
        <f t="shared" si="108"/>
        <v>0</v>
      </c>
      <c r="BM24" s="38">
        <f t="shared" si="109"/>
        <v>0</v>
      </c>
      <c r="BN24" s="38">
        <f t="shared" si="110"/>
        <v>0</v>
      </c>
      <c r="BO24" s="45">
        <f t="shared" si="111"/>
        <v>0</v>
      </c>
    </row>
    <row r="25" spans="2:67" s="38" customFormat="1" ht="13.5" customHeight="1">
      <c r="B25" s="39" t="s">
        <v>89</v>
      </c>
      <c r="C25" s="40"/>
      <c r="D25" s="41"/>
      <c r="E25" s="41"/>
      <c r="F25" s="41"/>
      <c r="G25" s="41"/>
      <c r="H25" s="41"/>
      <c r="I25" s="42"/>
      <c r="J25" s="43">
        <f t="shared" si="56"/>
        <v>0</v>
      </c>
      <c r="K25" s="44">
        <f t="shared" si="57"/>
        <v>0</v>
      </c>
      <c r="L25" s="43">
        <f t="shared" si="58"/>
        <v>0</v>
      </c>
      <c r="M25" s="43">
        <f t="shared" si="59"/>
        <v>0</v>
      </c>
      <c r="N25" s="43"/>
      <c r="P25" s="45">
        <f t="shared" si="60"/>
        <v>0</v>
      </c>
      <c r="Q25" s="45">
        <f t="shared" si="61"/>
        <v>0</v>
      </c>
      <c r="R25" s="45">
        <f t="shared" si="62"/>
        <v>0</v>
      </c>
      <c r="S25" s="45">
        <f t="shared" si="63"/>
        <v>0</v>
      </c>
      <c r="T25" s="45">
        <f t="shared" si="64"/>
        <v>0</v>
      </c>
      <c r="U25" s="45">
        <f t="shared" si="65"/>
        <v>0</v>
      </c>
      <c r="V25" s="45">
        <f t="shared" si="66"/>
        <v>0</v>
      </c>
      <c r="W25" s="45">
        <f t="shared" si="67"/>
        <v>0</v>
      </c>
      <c r="X25" s="46">
        <f t="shared" si="68"/>
        <v>0</v>
      </c>
      <c r="Y25" s="47">
        <f t="shared" si="69"/>
        <v>0</v>
      </c>
      <c r="Z25" s="38">
        <f t="shared" si="70"/>
        <v>0</v>
      </c>
      <c r="AA25" s="48">
        <f t="shared" si="71"/>
        <v>0</v>
      </c>
      <c r="AB25" s="38">
        <f t="shared" si="72"/>
        <v>0</v>
      </c>
      <c r="AC25" s="48">
        <f t="shared" si="73"/>
        <v>0</v>
      </c>
      <c r="AD25" s="38">
        <f t="shared" si="74"/>
        <v>0</v>
      </c>
      <c r="AE25" s="48">
        <f t="shared" si="75"/>
        <v>0</v>
      </c>
      <c r="AF25" s="38">
        <f t="shared" si="76"/>
        <v>0</v>
      </c>
      <c r="AG25" s="48">
        <f t="shared" si="77"/>
        <v>0</v>
      </c>
      <c r="AH25" s="38">
        <f t="shared" si="78"/>
        <v>0</v>
      </c>
      <c r="AI25" s="48">
        <f t="shared" si="79"/>
        <v>0</v>
      </c>
      <c r="AJ25" s="49">
        <f t="shared" si="80"/>
        <v>0</v>
      </c>
      <c r="AK25" s="49">
        <f t="shared" si="81"/>
        <v>0</v>
      </c>
      <c r="AL25" s="49">
        <f t="shared" si="82"/>
        <v>0</v>
      </c>
      <c r="AM25" s="49">
        <f t="shared" si="83"/>
        <v>0</v>
      </c>
      <c r="AN25" s="49">
        <f t="shared" si="84"/>
        <v>0</v>
      </c>
      <c r="AO25" s="49">
        <f t="shared" si="85"/>
        <v>0</v>
      </c>
      <c r="AP25" s="49">
        <f t="shared" si="86"/>
        <v>0</v>
      </c>
      <c r="AQ25" s="49">
        <f t="shared" si="87"/>
        <v>0</v>
      </c>
      <c r="AR25" s="49">
        <f t="shared" si="88"/>
        <v>0</v>
      </c>
      <c r="AS25" s="49">
        <f t="shared" si="89"/>
        <v>0</v>
      </c>
      <c r="AT25" s="49">
        <f t="shared" si="90"/>
        <v>0</v>
      </c>
      <c r="AU25" s="49">
        <f t="shared" si="91"/>
        <v>0</v>
      </c>
      <c r="AV25" s="49">
        <f t="shared" si="92"/>
        <v>0</v>
      </c>
      <c r="AW25" s="49">
        <f t="shared" si="93"/>
        <v>0</v>
      </c>
      <c r="AX25" s="49">
        <f t="shared" si="94"/>
        <v>0</v>
      </c>
      <c r="AY25" s="49">
        <f t="shared" si="95"/>
        <v>0</v>
      </c>
      <c r="AZ25" s="49">
        <f t="shared" si="96"/>
        <v>0</v>
      </c>
      <c r="BA25" s="49">
        <f t="shared" si="97"/>
        <v>0</v>
      </c>
      <c r="BB25" s="49">
        <f t="shared" si="98"/>
        <v>0</v>
      </c>
      <c r="BC25" s="49">
        <f t="shared" si="99"/>
        <v>0</v>
      </c>
      <c r="BD25" s="49">
        <f t="shared" si="100"/>
        <v>0</v>
      </c>
      <c r="BE25" s="49">
        <f t="shared" si="101"/>
        <v>0</v>
      </c>
      <c r="BF25" s="49">
        <f t="shared" si="102"/>
        <v>0</v>
      </c>
      <c r="BG25" s="49">
        <f t="shared" si="103"/>
        <v>0</v>
      </c>
      <c r="BH25" s="49">
        <f t="shared" si="104"/>
        <v>0</v>
      </c>
      <c r="BI25" s="49">
        <f t="shared" si="105"/>
        <v>0</v>
      </c>
      <c r="BJ25" s="38">
        <f t="shared" si="106"/>
        <v>0</v>
      </c>
      <c r="BK25" s="38">
        <f t="shared" si="107"/>
        <v>0</v>
      </c>
      <c r="BL25" s="45">
        <f t="shared" si="108"/>
        <v>0</v>
      </c>
      <c r="BM25" s="38">
        <f t="shared" si="109"/>
        <v>0</v>
      </c>
      <c r="BN25" s="38">
        <f t="shared" si="110"/>
        <v>0</v>
      </c>
      <c r="BO25" s="45">
        <f t="shared" si="111"/>
        <v>0</v>
      </c>
    </row>
    <row r="26" spans="2:67" s="38" customFormat="1" ht="13.5" customHeight="1">
      <c r="B26" s="39" t="s">
        <v>90</v>
      </c>
      <c r="C26" s="40"/>
      <c r="D26" s="41"/>
      <c r="E26" s="41"/>
      <c r="F26" s="41"/>
      <c r="G26" s="41"/>
      <c r="H26" s="41"/>
      <c r="I26" s="42"/>
      <c r="J26" s="43">
        <f t="shared" si="56"/>
        <v>0</v>
      </c>
      <c r="K26" s="44">
        <f t="shared" si="57"/>
        <v>0</v>
      </c>
      <c r="L26" s="43">
        <f t="shared" si="58"/>
        <v>0</v>
      </c>
      <c r="M26" s="43">
        <f t="shared" si="59"/>
        <v>0</v>
      </c>
      <c r="N26" s="43"/>
      <c r="P26" s="45">
        <f t="shared" si="60"/>
        <v>0</v>
      </c>
      <c r="Q26" s="45">
        <f t="shared" si="61"/>
        <v>0</v>
      </c>
      <c r="R26" s="45">
        <f t="shared" si="62"/>
        <v>0</v>
      </c>
      <c r="S26" s="45">
        <f t="shared" si="63"/>
        <v>0</v>
      </c>
      <c r="T26" s="45">
        <f t="shared" si="64"/>
        <v>0</v>
      </c>
      <c r="U26" s="45">
        <f t="shared" si="65"/>
        <v>0</v>
      </c>
      <c r="V26" s="45">
        <f t="shared" si="66"/>
        <v>0</v>
      </c>
      <c r="W26" s="45">
        <f t="shared" si="67"/>
        <v>0</v>
      </c>
      <c r="X26" s="46">
        <f t="shared" si="68"/>
        <v>0</v>
      </c>
      <c r="Y26" s="47">
        <f t="shared" si="69"/>
        <v>0</v>
      </c>
      <c r="Z26" s="38">
        <f t="shared" si="70"/>
        <v>0</v>
      </c>
      <c r="AA26" s="48">
        <f t="shared" si="71"/>
        <v>0</v>
      </c>
      <c r="AB26" s="38">
        <f t="shared" si="72"/>
        <v>0</v>
      </c>
      <c r="AC26" s="48">
        <f t="shared" si="73"/>
        <v>0</v>
      </c>
      <c r="AD26" s="38">
        <f t="shared" si="74"/>
        <v>0</v>
      </c>
      <c r="AE26" s="48">
        <f t="shared" si="75"/>
        <v>0</v>
      </c>
      <c r="AF26" s="38">
        <f t="shared" si="76"/>
        <v>0</v>
      </c>
      <c r="AG26" s="48">
        <f t="shared" si="77"/>
        <v>0</v>
      </c>
      <c r="AH26" s="38">
        <f t="shared" si="78"/>
        <v>0</v>
      </c>
      <c r="AI26" s="48">
        <f t="shared" si="79"/>
        <v>0</v>
      </c>
      <c r="AJ26" s="49">
        <f t="shared" si="80"/>
        <v>0</v>
      </c>
      <c r="AK26" s="49">
        <f t="shared" si="81"/>
        <v>0</v>
      </c>
      <c r="AL26" s="49">
        <f t="shared" si="82"/>
        <v>0</v>
      </c>
      <c r="AM26" s="49">
        <f t="shared" si="83"/>
        <v>0</v>
      </c>
      <c r="AN26" s="49">
        <f t="shared" si="84"/>
        <v>0</v>
      </c>
      <c r="AO26" s="49">
        <f t="shared" si="85"/>
        <v>0</v>
      </c>
      <c r="AP26" s="49">
        <f t="shared" si="86"/>
        <v>0</v>
      </c>
      <c r="AQ26" s="49">
        <f t="shared" si="87"/>
        <v>0</v>
      </c>
      <c r="AR26" s="49">
        <f t="shared" si="88"/>
        <v>0</v>
      </c>
      <c r="AS26" s="49">
        <f t="shared" si="89"/>
        <v>0</v>
      </c>
      <c r="AT26" s="49">
        <f t="shared" si="90"/>
        <v>0</v>
      </c>
      <c r="AU26" s="49">
        <f t="shared" si="91"/>
        <v>0</v>
      </c>
      <c r="AV26" s="49">
        <f t="shared" si="92"/>
        <v>0</v>
      </c>
      <c r="AW26" s="49">
        <f t="shared" si="93"/>
        <v>0</v>
      </c>
      <c r="AX26" s="49">
        <f t="shared" si="94"/>
        <v>0</v>
      </c>
      <c r="AY26" s="49">
        <f t="shared" si="95"/>
        <v>0</v>
      </c>
      <c r="AZ26" s="49">
        <f t="shared" si="96"/>
        <v>0</v>
      </c>
      <c r="BA26" s="49">
        <f t="shared" si="97"/>
        <v>0</v>
      </c>
      <c r="BB26" s="49">
        <f t="shared" si="98"/>
        <v>0</v>
      </c>
      <c r="BC26" s="49">
        <f t="shared" si="99"/>
        <v>0</v>
      </c>
      <c r="BD26" s="49">
        <f t="shared" si="100"/>
        <v>0</v>
      </c>
      <c r="BE26" s="49">
        <f t="shared" si="101"/>
        <v>0</v>
      </c>
      <c r="BF26" s="49">
        <f t="shared" si="102"/>
        <v>0</v>
      </c>
      <c r="BG26" s="49">
        <f t="shared" si="103"/>
        <v>0</v>
      </c>
      <c r="BH26" s="49">
        <f t="shared" si="104"/>
        <v>0</v>
      </c>
      <c r="BI26" s="49">
        <f t="shared" si="105"/>
        <v>0</v>
      </c>
      <c r="BJ26" s="38">
        <f t="shared" si="106"/>
        <v>0</v>
      </c>
      <c r="BK26" s="38">
        <f t="shared" si="107"/>
        <v>0</v>
      </c>
      <c r="BL26" s="45">
        <f t="shared" si="108"/>
        <v>0</v>
      </c>
      <c r="BM26" s="38">
        <f t="shared" si="109"/>
        <v>0</v>
      </c>
      <c r="BN26" s="38">
        <f t="shared" si="110"/>
        <v>0</v>
      </c>
      <c r="BO26" s="45">
        <f t="shared" si="111"/>
        <v>0</v>
      </c>
    </row>
    <row r="27" spans="2:67" s="38" customFormat="1" ht="13.5" customHeight="1">
      <c r="B27" s="39" t="s">
        <v>91</v>
      </c>
      <c r="C27" s="40"/>
      <c r="D27" s="41"/>
      <c r="E27" s="41"/>
      <c r="F27" s="41"/>
      <c r="G27" s="41"/>
      <c r="H27" s="41"/>
      <c r="I27" s="42"/>
      <c r="J27" s="43">
        <f t="shared" si="56"/>
        <v>0</v>
      </c>
      <c r="K27" s="44">
        <f t="shared" si="57"/>
        <v>0</v>
      </c>
      <c r="L27" s="43">
        <f t="shared" si="58"/>
        <v>0</v>
      </c>
      <c r="M27" s="43">
        <f t="shared" si="59"/>
        <v>0</v>
      </c>
      <c r="N27" s="43"/>
      <c r="P27" s="45">
        <f t="shared" si="60"/>
        <v>0</v>
      </c>
      <c r="Q27" s="45">
        <f t="shared" si="61"/>
        <v>0</v>
      </c>
      <c r="R27" s="45">
        <f t="shared" si="62"/>
        <v>0</v>
      </c>
      <c r="S27" s="45">
        <f t="shared" si="63"/>
        <v>0</v>
      </c>
      <c r="T27" s="45">
        <f t="shared" si="64"/>
        <v>0</v>
      </c>
      <c r="U27" s="45">
        <f t="shared" si="65"/>
        <v>0</v>
      </c>
      <c r="V27" s="45">
        <f t="shared" si="66"/>
        <v>0</v>
      </c>
      <c r="W27" s="45">
        <f t="shared" si="67"/>
        <v>0</v>
      </c>
      <c r="X27" s="46">
        <f t="shared" si="68"/>
        <v>0</v>
      </c>
      <c r="Y27" s="47">
        <f t="shared" si="69"/>
        <v>0</v>
      </c>
      <c r="Z27" s="38">
        <f t="shared" si="70"/>
        <v>0</v>
      </c>
      <c r="AA27" s="48">
        <f t="shared" si="71"/>
        <v>0</v>
      </c>
      <c r="AB27" s="38">
        <f t="shared" si="72"/>
        <v>0</v>
      </c>
      <c r="AC27" s="48">
        <f t="shared" si="73"/>
        <v>0</v>
      </c>
      <c r="AD27" s="38">
        <f t="shared" si="74"/>
        <v>0</v>
      </c>
      <c r="AE27" s="48">
        <f t="shared" si="75"/>
        <v>0</v>
      </c>
      <c r="AF27" s="38">
        <f t="shared" si="76"/>
        <v>0</v>
      </c>
      <c r="AG27" s="48">
        <f t="shared" si="77"/>
        <v>0</v>
      </c>
      <c r="AH27" s="38">
        <f t="shared" si="78"/>
        <v>0</v>
      </c>
      <c r="AI27" s="48">
        <f t="shared" si="79"/>
        <v>0</v>
      </c>
      <c r="AJ27" s="49">
        <f t="shared" si="80"/>
        <v>0</v>
      </c>
      <c r="AK27" s="49">
        <f t="shared" si="81"/>
        <v>0</v>
      </c>
      <c r="AL27" s="49">
        <f t="shared" si="82"/>
        <v>0</v>
      </c>
      <c r="AM27" s="49">
        <f t="shared" si="83"/>
        <v>0</v>
      </c>
      <c r="AN27" s="49">
        <f t="shared" si="84"/>
        <v>0</v>
      </c>
      <c r="AO27" s="49">
        <f t="shared" si="85"/>
        <v>0</v>
      </c>
      <c r="AP27" s="49">
        <f t="shared" si="86"/>
        <v>0</v>
      </c>
      <c r="AQ27" s="49">
        <f t="shared" si="87"/>
        <v>0</v>
      </c>
      <c r="AR27" s="49">
        <f t="shared" si="88"/>
        <v>0</v>
      </c>
      <c r="AS27" s="49">
        <f t="shared" si="89"/>
        <v>0</v>
      </c>
      <c r="AT27" s="49">
        <f t="shared" si="90"/>
        <v>0</v>
      </c>
      <c r="AU27" s="49">
        <f t="shared" si="91"/>
        <v>0</v>
      </c>
      <c r="AV27" s="49">
        <f t="shared" si="92"/>
        <v>0</v>
      </c>
      <c r="AW27" s="49">
        <f t="shared" si="93"/>
        <v>0</v>
      </c>
      <c r="AX27" s="49">
        <f t="shared" si="94"/>
        <v>0</v>
      </c>
      <c r="AY27" s="49">
        <f t="shared" si="95"/>
        <v>0</v>
      </c>
      <c r="AZ27" s="49">
        <f t="shared" si="96"/>
        <v>0</v>
      </c>
      <c r="BA27" s="49">
        <f t="shared" si="97"/>
        <v>0</v>
      </c>
      <c r="BB27" s="49">
        <f t="shared" si="98"/>
        <v>0</v>
      </c>
      <c r="BC27" s="49">
        <f t="shared" si="99"/>
        <v>0</v>
      </c>
      <c r="BD27" s="49">
        <f t="shared" si="100"/>
        <v>0</v>
      </c>
      <c r="BE27" s="49">
        <f t="shared" si="101"/>
        <v>0</v>
      </c>
      <c r="BF27" s="49">
        <f t="shared" si="102"/>
        <v>0</v>
      </c>
      <c r="BG27" s="49">
        <f t="shared" si="103"/>
        <v>0</v>
      </c>
      <c r="BH27" s="49">
        <f t="shared" si="104"/>
        <v>0</v>
      </c>
      <c r="BI27" s="49">
        <f t="shared" si="105"/>
        <v>0</v>
      </c>
      <c r="BJ27" s="38">
        <f t="shared" si="106"/>
        <v>0</v>
      </c>
      <c r="BK27" s="38">
        <f t="shared" si="107"/>
        <v>0</v>
      </c>
      <c r="BL27" s="45">
        <f t="shared" si="108"/>
        <v>0</v>
      </c>
      <c r="BM27" s="38">
        <f t="shared" si="109"/>
        <v>0</v>
      </c>
      <c r="BN27" s="38">
        <f t="shared" si="110"/>
        <v>0</v>
      </c>
      <c r="BO27" s="45">
        <f t="shared" si="111"/>
        <v>0</v>
      </c>
    </row>
    <row r="28" spans="2:67" s="38" customFormat="1" ht="13.5" customHeight="1">
      <c r="B28" s="39" t="s">
        <v>92</v>
      </c>
      <c r="C28" s="40"/>
      <c r="D28" s="41"/>
      <c r="E28" s="41"/>
      <c r="F28" s="41"/>
      <c r="G28" s="41"/>
      <c r="H28" s="41"/>
      <c r="I28" s="42"/>
      <c r="J28" s="43">
        <f t="shared" si="56"/>
        <v>0</v>
      </c>
      <c r="K28" s="44">
        <f t="shared" si="57"/>
        <v>0</v>
      </c>
      <c r="L28" s="43">
        <f t="shared" si="58"/>
        <v>0</v>
      </c>
      <c r="M28" s="43">
        <f t="shared" si="59"/>
        <v>0</v>
      </c>
      <c r="N28" s="43"/>
      <c r="P28" s="45">
        <f t="shared" si="60"/>
        <v>0</v>
      </c>
      <c r="Q28" s="45">
        <f t="shared" si="61"/>
        <v>0</v>
      </c>
      <c r="R28" s="45">
        <f t="shared" si="62"/>
        <v>0</v>
      </c>
      <c r="S28" s="45">
        <f t="shared" si="63"/>
        <v>0</v>
      </c>
      <c r="T28" s="45">
        <f t="shared" si="64"/>
        <v>0</v>
      </c>
      <c r="U28" s="45">
        <f t="shared" si="65"/>
        <v>0</v>
      </c>
      <c r="V28" s="45">
        <f t="shared" si="66"/>
        <v>0</v>
      </c>
      <c r="W28" s="45">
        <f t="shared" si="67"/>
        <v>0</v>
      </c>
      <c r="X28" s="46">
        <f t="shared" si="68"/>
        <v>0</v>
      </c>
      <c r="Y28" s="47">
        <f t="shared" si="69"/>
        <v>0</v>
      </c>
      <c r="Z28" s="38">
        <f t="shared" si="70"/>
        <v>0</v>
      </c>
      <c r="AA28" s="48">
        <f t="shared" si="71"/>
        <v>0</v>
      </c>
      <c r="AB28" s="38">
        <f t="shared" si="72"/>
        <v>0</v>
      </c>
      <c r="AC28" s="48">
        <f t="shared" si="73"/>
        <v>0</v>
      </c>
      <c r="AD28" s="38">
        <f t="shared" si="74"/>
        <v>0</v>
      </c>
      <c r="AE28" s="48">
        <f t="shared" si="75"/>
        <v>0</v>
      </c>
      <c r="AF28" s="38">
        <f t="shared" si="76"/>
        <v>0</v>
      </c>
      <c r="AG28" s="48">
        <f t="shared" si="77"/>
        <v>0</v>
      </c>
      <c r="AH28" s="38">
        <f t="shared" si="78"/>
        <v>0</v>
      </c>
      <c r="AI28" s="48">
        <f t="shared" si="79"/>
        <v>0</v>
      </c>
      <c r="AJ28" s="49">
        <f t="shared" si="80"/>
        <v>0</v>
      </c>
      <c r="AK28" s="49">
        <f t="shared" si="81"/>
        <v>0</v>
      </c>
      <c r="AL28" s="49">
        <f t="shared" si="82"/>
        <v>0</v>
      </c>
      <c r="AM28" s="49">
        <f t="shared" si="83"/>
        <v>0</v>
      </c>
      <c r="AN28" s="49">
        <f t="shared" si="84"/>
        <v>0</v>
      </c>
      <c r="AO28" s="49">
        <f t="shared" si="85"/>
        <v>0</v>
      </c>
      <c r="AP28" s="49">
        <f t="shared" si="86"/>
        <v>0</v>
      </c>
      <c r="AQ28" s="49">
        <f t="shared" si="87"/>
        <v>0</v>
      </c>
      <c r="AR28" s="49">
        <f t="shared" si="88"/>
        <v>0</v>
      </c>
      <c r="AS28" s="49">
        <f t="shared" si="89"/>
        <v>0</v>
      </c>
      <c r="AT28" s="49">
        <f t="shared" si="90"/>
        <v>0</v>
      </c>
      <c r="AU28" s="49">
        <f t="shared" si="91"/>
        <v>0</v>
      </c>
      <c r="AV28" s="49">
        <f t="shared" si="92"/>
        <v>0</v>
      </c>
      <c r="AW28" s="49">
        <f t="shared" si="93"/>
        <v>0</v>
      </c>
      <c r="AX28" s="49">
        <f t="shared" si="94"/>
        <v>0</v>
      </c>
      <c r="AY28" s="49">
        <f t="shared" si="95"/>
        <v>0</v>
      </c>
      <c r="AZ28" s="49">
        <f t="shared" si="96"/>
        <v>0</v>
      </c>
      <c r="BA28" s="49">
        <f t="shared" si="97"/>
        <v>0</v>
      </c>
      <c r="BB28" s="49">
        <f t="shared" si="98"/>
        <v>0</v>
      </c>
      <c r="BC28" s="49">
        <f t="shared" si="99"/>
        <v>0</v>
      </c>
      <c r="BD28" s="49">
        <f t="shared" si="100"/>
        <v>0</v>
      </c>
      <c r="BE28" s="49">
        <f t="shared" si="101"/>
        <v>0</v>
      </c>
      <c r="BF28" s="49">
        <f t="shared" si="102"/>
        <v>0</v>
      </c>
      <c r="BG28" s="49">
        <f t="shared" si="103"/>
        <v>0</v>
      </c>
      <c r="BH28" s="49">
        <f t="shared" si="104"/>
        <v>0</v>
      </c>
      <c r="BI28" s="49">
        <f t="shared" si="105"/>
        <v>0</v>
      </c>
      <c r="BJ28" s="38">
        <f t="shared" si="106"/>
        <v>0</v>
      </c>
      <c r="BK28" s="38">
        <f t="shared" si="107"/>
        <v>0</v>
      </c>
      <c r="BL28" s="45">
        <f t="shared" si="108"/>
        <v>0</v>
      </c>
      <c r="BM28" s="38">
        <f t="shared" si="109"/>
        <v>0</v>
      </c>
      <c r="BN28" s="38">
        <f t="shared" si="110"/>
        <v>0</v>
      </c>
      <c r="BO28" s="45">
        <f t="shared" si="111"/>
        <v>0</v>
      </c>
    </row>
    <row r="29" spans="2:67" s="38" customFormat="1" ht="13.5" customHeight="1">
      <c r="B29" s="39" t="s">
        <v>93</v>
      </c>
      <c r="C29" s="40"/>
      <c r="D29" s="41"/>
      <c r="E29" s="41"/>
      <c r="F29" s="41"/>
      <c r="G29" s="41"/>
      <c r="H29" s="41"/>
      <c r="I29" s="42"/>
      <c r="J29" s="43">
        <f t="shared" si="56"/>
        <v>0</v>
      </c>
      <c r="K29" s="44">
        <f t="shared" si="57"/>
        <v>0</v>
      </c>
      <c r="L29" s="43">
        <f t="shared" si="58"/>
        <v>0</v>
      </c>
      <c r="M29" s="43">
        <f t="shared" si="59"/>
        <v>0</v>
      </c>
      <c r="N29" s="43"/>
      <c r="P29" s="45">
        <f t="shared" si="60"/>
        <v>0</v>
      </c>
      <c r="Q29" s="45">
        <f t="shared" si="61"/>
        <v>0</v>
      </c>
      <c r="R29" s="45">
        <f t="shared" si="62"/>
        <v>0</v>
      </c>
      <c r="S29" s="45">
        <f t="shared" si="63"/>
        <v>0</v>
      </c>
      <c r="T29" s="45">
        <f t="shared" si="64"/>
        <v>0</v>
      </c>
      <c r="U29" s="45">
        <f t="shared" si="65"/>
        <v>0</v>
      </c>
      <c r="V29" s="45">
        <f t="shared" si="66"/>
        <v>0</v>
      </c>
      <c r="W29" s="45">
        <f t="shared" si="67"/>
        <v>0</v>
      </c>
      <c r="X29" s="46">
        <f t="shared" si="68"/>
        <v>0</v>
      </c>
      <c r="Y29" s="47">
        <f t="shared" si="69"/>
        <v>0</v>
      </c>
      <c r="Z29" s="38">
        <f t="shared" si="70"/>
        <v>0</v>
      </c>
      <c r="AA29" s="48">
        <f t="shared" si="71"/>
        <v>0</v>
      </c>
      <c r="AB29" s="38">
        <f t="shared" si="72"/>
        <v>0</v>
      </c>
      <c r="AC29" s="48">
        <f t="shared" si="73"/>
        <v>0</v>
      </c>
      <c r="AD29" s="38">
        <f t="shared" si="74"/>
        <v>0</v>
      </c>
      <c r="AE29" s="48">
        <f t="shared" si="75"/>
        <v>0</v>
      </c>
      <c r="AF29" s="38">
        <f t="shared" si="76"/>
        <v>0</v>
      </c>
      <c r="AG29" s="48">
        <f t="shared" si="77"/>
        <v>0</v>
      </c>
      <c r="AH29" s="38">
        <f t="shared" si="78"/>
        <v>0</v>
      </c>
      <c r="AI29" s="48">
        <f t="shared" si="79"/>
        <v>0</v>
      </c>
      <c r="AJ29" s="49">
        <f t="shared" si="80"/>
        <v>0</v>
      </c>
      <c r="AK29" s="49">
        <f t="shared" si="81"/>
        <v>0</v>
      </c>
      <c r="AL29" s="49">
        <f t="shared" si="82"/>
        <v>0</v>
      </c>
      <c r="AM29" s="49">
        <f t="shared" si="83"/>
        <v>0</v>
      </c>
      <c r="AN29" s="49">
        <f t="shared" si="84"/>
        <v>0</v>
      </c>
      <c r="AO29" s="49">
        <f t="shared" si="85"/>
        <v>0</v>
      </c>
      <c r="AP29" s="49">
        <f t="shared" si="86"/>
        <v>0</v>
      </c>
      <c r="AQ29" s="49">
        <f t="shared" si="87"/>
        <v>0</v>
      </c>
      <c r="AR29" s="49">
        <f t="shared" si="88"/>
        <v>0</v>
      </c>
      <c r="AS29" s="49">
        <f t="shared" si="89"/>
        <v>0</v>
      </c>
      <c r="AT29" s="49">
        <f t="shared" si="90"/>
        <v>0</v>
      </c>
      <c r="AU29" s="49">
        <f t="shared" si="91"/>
        <v>0</v>
      </c>
      <c r="AV29" s="49">
        <f t="shared" si="92"/>
        <v>0</v>
      </c>
      <c r="AW29" s="49">
        <f t="shared" si="93"/>
        <v>0</v>
      </c>
      <c r="AX29" s="49">
        <f t="shared" si="94"/>
        <v>0</v>
      </c>
      <c r="AY29" s="49">
        <f t="shared" si="95"/>
        <v>0</v>
      </c>
      <c r="AZ29" s="49">
        <f t="shared" si="96"/>
        <v>0</v>
      </c>
      <c r="BA29" s="49">
        <f t="shared" si="97"/>
        <v>0</v>
      </c>
      <c r="BB29" s="49">
        <f t="shared" si="98"/>
        <v>0</v>
      </c>
      <c r="BC29" s="49">
        <f t="shared" si="99"/>
        <v>0</v>
      </c>
      <c r="BD29" s="49">
        <f t="shared" si="100"/>
        <v>0</v>
      </c>
      <c r="BE29" s="49">
        <f t="shared" si="101"/>
        <v>0</v>
      </c>
      <c r="BF29" s="49">
        <f t="shared" si="102"/>
        <v>0</v>
      </c>
      <c r="BG29" s="49">
        <f t="shared" si="103"/>
        <v>0</v>
      </c>
      <c r="BH29" s="49">
        <f t="shared" si="104"/>
        <v>0</v>
      </c>
      <c r="BI29" s="49">
        <f t="shared" si="105"/>
        <v>0</v>
      </c>
      <c r="BJ29" s="38">
        <f t="shared" si="106"/>
        <v>0</v>
      </c>
      <c r="BK29" s="38">
        <f t="shared" si="107"/>
        <v>0</v>
      </c>
      <c r="BL29" s="45">
        <f t="shared" si="108"/>
        <v>0</v>
      </c>
      <c r="BM29" s="38">
        <f t="shared" si="109"/>
        <v>0</v>
      </c>
      <c r="BN29" s="38">
        <f t="shared" si="110"/>
        <v>0</v>
      </c>
      <c r="BO29" s="45">
        <f t="shared" si="111"/>
        <v>0</v>
      </c>
    </row>
    <row r="30" spans="2:67" s="1" customFormat="1" ht="15" customHeight="1">
      <c r="B30" s="38"/>
      <c r="I30" s="51" t="s">
        <v>94</v>
      </c>
      <c r="J30" s="52">
        <f>Q30</f>
        <v>0</v>
      </c>
      <c r="K30" s="53">
        <f>U30</f>
        <v>0</v>
      </c>
      <c r="L30" s="52">
        <f>S30</f>
        <v>0</v>
      </c>
      <c r="M30" s="52">
        <f>W30</f>
        <v>0</v>
      </c>
      <c r="N30" s="52"/>
      <c r="P30" s="54">
        <f>SUM(J23:J29)</f>
        <v>0</v>
      </c>
      <c r="Q30" s="55">
        <f>IF(P30&gt;1.6666666667,1.6666666667,P30)</f>
        <v>0</v>
      </c>
      <c r="R30" s="54">
        <f>SUM(L23:L29)</f>
        <v>0</v>
      </c>
      <c r="S30" s="55">
        <f>IF(P30&gt;1.6666666667,(P30-1.6666666667+R30),R30)</f>
        <v>0</v>
      </c>
      <c r="T30" s="54">
        <f>SUM(K23:K29)</f>
        <v>0</v>
      </c>
      <c r="U30" s="55">
        <f>IF(T30&gt;1.6666666667,1.6666666667,T30)</f>
        <v>0</v>
      </c>
      <c r="V30" s="54">
        <f>SUM(M23:N29)</f>
        <v>0</v>
      </c>
      <c r="W30" s="55">
        <f>IF(T30&gt;1.6666666667,(T30-1.6666666667+V30),V30)</f>
        <v>0</v>
      </c>
      <c r="X30" s="22"/>
      <c r="Y30" s="56"/>
      <c r="AA30" s="57"/>
      <c r="AC30" s="57"/>
      <c r="AE30" s="57"/>
      <c r="AF30" s="1">
        <f t="shared" si="76"/>
        <v>0</v>
      </c>
      <c r="AG30" s="57">
        <f t="shared" si="77"/>
        <v>0</v>
      </c>
      <c r="AI30" s="57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>
        <f t="shared" si="96"/>
        <v>0</v>
      </c>
      <c r="BA30" s="49"/>
      <c r="BB30" s="49"/>
      <c r="BC30" s="49"/>
      <c r="BD30" s="49"/>
      <c r="BE30" s="49"/>
      <c r="BF30" s="49"/>
      <c r="BG30" s="49"/>
      <c r="BH30" s="49"/>
      <c r="BI30" s="58"/>
      <c r="BJ30" s="1">
        <f>IF(V30&lt;0.33333333333,"0",V30-0.3333333333)</f>
        <v>0</v>
      </c>
      <c r="BO30" s="26"/>
    </row>
    <row r="31" spans="2:67" s="1" customFormat="1" ht="11.25" customHeight="1">
      <c r="B31" s="38"/>
      <c r="C31" s="10"/>
      <c r="D31" s="23" t="s">
        <v>25</v>
      </c>
      <c r="E31" s="23"/>
      <c r="F31" s="23"/>
      <c r="G31" s="23"/>
      <c r="H31" s="23"/>
      <c r="I31" s="23"/>
      <c r="J31" s="24" t="s">
        <v>26</v>
      </c>
      <c r="K31" s="25" t="s">
        <v>27</v>
      </c>
      <c r="L31" s="24" t="s">
        <v>28</v>
      </c>
      <c r="M31" s="24" t="s">
        <v>29</v>
      </c>
      <c r="N31" s="24"/>
      <c r="P31" s="26"/>
      <c r="Q31" s="26"/>
      <c r="R31" s="26"/>
      <c r="S31" s="26"/>
      <c r="T31" s="26"/>
      <c r="U31" s="26"/>
      <c r="V31" s="26"/>
      <c r="W31" s="45"/>
      <c r="X31" s="22"/>
      <c r="Y31" s="56"/>
      <c r="AA31" s="57"/>
      <c r="AC31" s="57"/>
      <c r="AE31" s="57"/>
      <c r="AG31" s="57"/>
      <c r="AI31" s="57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58"/>
      <c r="BO31" s="26"/>
    </row>
    <row r="32" spans="2:67" s="1" customFormat="1" ht="16.5">
      <c r="B32" s="38"/>
      <c r="C32" s="28" t="s">
        <v>31</v>
      </c>
      <c r="D32" s="29" t="s">
        <v>32</v>
      </c>
      <c r="E32" s="29" t="s">
        <v>33</v>
      </c>
      <c r="F32" s="30" t="s">
        <v>32</v>
      </c>
      <c r="G32" s="31" t="s">
        <v>33</v>
      </c>
      <c r="H32" s="29" t="s">
        <v>32</v>
      </c>
      <c r="I32" s="29" t="s">
        <v>33</v>
      </c>
      <c r="J32" s="32" t="s">
        <v>34</v>
      </c>
      <c r="K32" s="33" t="s">
        <v>34</v>
      </c>
      <c r="L32" s="32" t="s">
        <v>34</v>
      </c>
      <c r="M32" s="32" t="s">
        <v>34</v>
      </c>
      <c r="N32" s="32"/>
      <c r="P32" s="26"/>
      <c r="Q32" s="26"/>
      <c r="R32" s="26"/>
      <c r="S32" s="26"/>
      <c r="T32" s="26"/>
      <c r="U32" s="26"/>
      <c r="V32" s="26"/>
      <c r="W32" s="45"/>
      <c r="X32" s="22"/>
      <c r="Y32" s="56"/>
      <c r="AA32" s="57"/>
      <c r="AC32" s="57"/>
      <c r="AE32" s="57"/>
      <c r="AG32" s="57"/>
      <c r="AI32" s="57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58"/>
      <c r="BO32" s="26"/>
    </row>
    <row r="33" spans="2:67" s="38" customFormat="1" ht="14.25">
      <c r="B33" s="39" t="s">
        <v>87</v>
      </c>
      <c r="C33" s="40"/>
      <c r="D33" s="41"/>
      <c r="E33" s="41"/>
      <c r="F33" s="41"/>
      <c r="G33" s="41"/>
      <c r="H33" s="41"/>
      <c r="I33" s="42"/>
      <c r="J33" s="43">
        <f aca="true" t="shared" si="112" ref="J33:J39">W33</f>
        <v>0</v>
      </c>
      <c r="K33" s="44">
        <f aca="true" t="shared" si="113" ref="K33:K39">BI33</f>
        <v>0</v>
      </c>
      <c r="L33" s="43">
        <f aca="true" t="shared" si="114" ref="L33:L39">BK33</f>
        <v>0</v>
      </c>
      <c r="M33" s="43">
        <f aca="true" t="shared" si="115" ref="M33:M39">BN33</f>
        <v>0</v>
      </c>
      <c r="N33" s="43"/>
      <c r="P33" s="45">
        <f aca="true" t="shared" si="116" ref="P33:P39">D33</f>
        <v>0</v>
      </c>
      <c r="Q33" s="45">
        <f aca="true" t="shared" si="117" ref="Q33:Q39">E33</f>
        <v>0</v>
      </c>
      <c r="R33" s="45">
        <f aca="true" t="shared" si="118" ref="R33:R39">F33</f>
        <v>0</v>
      </c>
      <c r="S33" s="45">
        <f aca="true" t="shared" si="119" ref="S33:S39">G33</f>
        <v>0</v>
      </c>
      <c r="T33" s="45">
        <f aca="true" t="shared" si="120" ref="T33:T39">H33</f>
        <v>0</v>
      </c>
      <c r="U33" s="45">
        <f aca="true" t="shared" si="121" ref="U33:U39">I33</f>
        <v>0</v>
      </c>
      <c r="V33" s="45">
        <f aca="true" t="shared" si="122" ref="V33:V39">(Q33-P33)+(S33-R33)+(U33-T33)</f>
        <v>0</v>
      </c>
      <c r="W33" s="45">
        <f aca="true" t="shared" si="123" ref="W33:W39">IF(BI33&lt;&gt;"",IF(V33&gt;0.333333333,0.3333333333-BI33,V33-BI33),IF(V33&gt;0.333333333,0.3333333333,V33))</f>
        <v>0</v>
      </c>
      <c r="X33" s="46">
        <f aca="true" t="shared" si="124" ref="X33:X39">HOUR(P33)</f>
        <v>0</v>
      </c>
      <c r="Y33" s="47">
        <f aca="true" t="shared" si="125" ref="Y33:Y39">MINUTE(P33)</f>
        <v>0</v>
      </c>
      <c r="Z33" s="38">
        <f aca="true" t="shared" si="126" ref="Z33:Z39">HOUR(Q33)</f>
        <v>0</v>
      </c>
      <c r="AA33" s="48">
        <f aca="true" t="shared" si="127" ref="AA33:AA39">MINUTE(Q33)</f>
        <v>0</v>
      </c>
      <c r="AB33" s="38">
        <f aca="true" t="shared" si="128" ref="AB33:AB39">HOUR(R33)</f>
        <v>0</v>
      </c>
      <c r="AC33" s="48">
        <f aca="true" t="shared" si="129" ref="AC33:AC39">MINUTE(R33)</f>
        <v>0</v>
      </c>
      <c r="AD33" s="38">
        <f aca="true" t="shared" si="130" ref="AD33:AD39">HOUR(S33)</f>
        <v>0</v>
      </c>
      <c r="AE33" s="48">
        <f aca="true" t="shared" si="131" ref="AE33:AE39">MINUTE(S33)</f>
        <v>0</v>
      </c>
      <c r="AF33" s="38">
        <f aca="true" t="shared" si="132" ref="AF33:AF40">HOUR(T33)</f>
        <v>0</v>
      </c>
      <c r="AG33" s="48">
        <f aca="true" t="shared" si="133" ref="AG33:AG40">MINUTE(T33)</f>
        <v>0</v>
      </c>
      <c r="AH33" s="38">
        <f aca="true" t="shared" si="134" ref="AH33:AH39">HOUR(U33)</f>
        <v>0</v>
      </c>
      <c r="AI33" s="48">
        <f aca="true" t="shared" si="135" ref="AI33:AI39">MINUTE(U33)</f>
        <v>0</v>
      </c>
      <c r="AJ33" s="49">
        <f aca="true" t="shared" si="136" ref="AJ33:AJ39">IF(P33&lt;0.25,P33,IF(P33&gt;0.75,P33,"0"))</f>
        <v>0</v>
      </c>
      <c r="AK33" s="49">
        <f aca="true" t="shared" si="137" ref="AK33:AK39">IF(AN33="0",IF(AJ33&lt;&gt;"0",AJ33,"0"),IF(AJ33="0",0.75,AJ33))</f>
        <v>0</v>
      </c>
      <c r="AL33" s="49">
        <f aca="true" t="shared" si="138" ref="AL33:AL39">IF(AK33&lt;&gt;"0",IF(AK33&lt;=0.25,AK33,"0"),"0")</f>
        <v>0</v>
      </c>
      <c r="AM33" s="49">
        <f aca="true" t="shared" si="139" ref="AM33:AM39">IF(AK33&lt;&gt;"0",IF(AK33&lt;0.75,(IF(AO33&gt;0.75,0.75,"0")),AK33),"0")</f>
        <v>0</v>
      </c>
      <c r="AN33" s="49">
        <f aca="true" t="shared" si="140" ref="AN33:AN39">IF(Q33&lt;0.25,Q33,IF(Q33&gt;0.75,Q33,"0"))</f>
        <v>0</v>
      </c>
      <c r="AO33" s="49">
        <f aca="true" t="shared" si="141" ref="AO33:AO39">IF(AJ33="0",IF(AN33&lt;&gt;"0",AN33,"0"),IF(AN33="0",0.25,AN33))</f>
        <v>0</v>
      </c>
      <c r="AP33" s="49">
        <f aca="true" t="shared" si="142" ref="AP33:AP39">IF(AK33&lt;&gt;"0",(IF(AK33&lt;0.25,IF(AO33&gt;0.75,0.25,AO33),"0")),"0")</f>
        <v>0</v>
      </c>
      <c r="AQ33" s="49">
        <f aca="true" t="shared" si="143" ref="AQ33:AQ39">IF(AO33&gt;0.75,AO33,"0")</f>
        <v>0</v>
      </c>
      <c r="AR33" s="49">
        <f aca="true" t="shared" si="144" ref="AR33:AR39">IF(AB33&gt;=18,IF(AC33&gt;=0,R33,"0"),"0")</f>
        <v>0</v>
      </c>
      <c r="AS33" s="49">
        <f aca="true" t="shared" si="145" ref="AS33:AS39">IF(AV33="0",IF(AR33&lt;&gt;"0",AR33,"0"),IF(AR33="0",0.75,AR33))</f>
        <v>0</v>
      </c>
      <c r="AT33" s="49">
        <f aca="true" t="shared" si="146" ref="AT33:AT39">IF(AS33&lt;&gt;"0",IF(AS33&lt;=0.25,AS33,"0"),"0")</f>
        <v>0</v>
      </c>
      <c r="AU33" s="49">
        <f aca="true" t="shared" si="147" ref="AU33:AU39">IF(AS33&lt;&gt;"0",IF(AS33&lt;0.75,(IF(AW33&gt;0.75,0.75,"0")),AS33),"0")</f>
        <v>0</v>
      </c>
      <c r="AV33" s="49">
        <f aca="true" t="shared" si="148" ref="AV33:AV39">IF(AD33&gt;=18,IF(AE33&gt;=0,S33,"0"),"0")</f>
        <v>0</v>
      </c>
      <c r="AW33" s="49">
        <f aca="true" t="shared" si="149" ref="AW33:AW39">IF(AR33="0",IF(AV33&lt;&gt;"0",AV33,"0"),IF(AV33="0",0.25,AV33))</f>
        <v>0</v>
      </c>
      <c r="AX33" s="49">
        <f aca="true" t="shared" si="150" ref="AX33:AX39">IF(AS33&lt;&gt;"0",(IF(AS33&lt;0.25,IF(AW33&gt;0.75,0.25,AW33),"0")),"0")</f>
        <v>0</v>
      </c>
      <c r="AY33" s="49">
        <f aca="true" t="shared" si="151" ref="AY33:AY39">IF(AW33&gt;0.75,AW33,"0")</f>
        <v>0</v>
      </c>
      <c r="AZ33" s="49">
        <f aca="true" t="shared" si="152" ref="AZ33:AZ40">IF(AF33&gt;=18,IF(AG33&gt;=0,T33,"0"),"0")</f>
        <v>0</v>
      </c>
      <c r="BA33" s="49">
        <f aca="true" t="shared" si="153" ref="BA33:BA39">IF(BD33="0",IF(AZ33&lt;&gt;"0",AZ33,"0"),IF(AZ33="0",0.75,AZ33))</f>
        <v>0</v>
      </c>
      <c r="BB33" s="49">
        <f aca="true" t="shared" si="154" ref="BB33:BB39">IF(BA33&lt;&gt;"0",IF(BA33&lt;=0.25,BA33,"0"),"0")</f>
        <v>0</v>
      </c>
      <c r="BC33" s="49">
        <f aca="true" t="shared" si="155" ref="BC33:BC39">IF(BA33&lt;&gt;"0",IF(BA33&lt;0.75,(IF(BE33&gt;0.75,0.75,"0")),BA33),"0")</f>
        <v>0</v>
      </c>
      <c r="BD33" s="49">
        <f aca="true" t="shared" si="156" ref="BD33:BD39">IF(AH33&gt;=18,IF(AI33&gt;=0,U33,"0"),"0")</f>
        <v>0</v>
      </c>
      <c r="BE33" s="49">
        <f aca="true" t="shared" si="157" ref="BE33:BE39">IF(AZ33="0",IF(BD33&lt;&gt;"0",BD33,"0"),IF(BD33="0",0.25,BD33))</f>
        <v>0</v>
      </c>
      <c r="BF33" s="49">
        <f aca="true" t="shared" si="158" ref="BF33:BF39">IF(BA33&lt;&gt;"0",(IF(BA33&lt;0.25,IF(BE33&gt;0.75,0.25,BE33),"0")),"0")</f>
        <v>0</v>
      </c>
      <c r="BG33" s="49">
        <f aca="true" t="shared" si="159" ref="BG33:BG39">IF(BE33&gt;0.75,BE33,"0")</f>
        <v>0</v>
      </c>
      <c r="BH33" s="49">
        <f aca="true" t="shared" si="160" ref="BH33:BH39">IF(((AP33-AL33)+(AQ33-AM33)+(AX33-AT33)+(AY33-AU33)+(BF33-BB33)+(BG33-BC33))&gt;0,(AP33-AL33)+(AQ33-AM33)+(AX33-AT33)+(AY33-AU33)+(BF33-BB33)+(BG33-BC33),"0")</f>
        <v>0</v>
      </c>
      <c r="BI33" s="49">
        <f aca="true" t="shared" si="161" ref="BI33:BI39">IF(BH33="","",BH33-BM33)</f>
        <v>0</v>
      </c>
      <c r="BJ33" s="38">
        <f aca="true" t="shared" si="162" ref="BJ33:BJ39">IF(V33&lt;0.33333333333,0,V33-0.3333333333)</f>
        <v>0</v>
      </c>
      <c r="BK33" s="38">
        <f aca="true" t="shared" si="163" ref="BK33:BK39">IF(BJ33=0,0,BJ33-BM33)</f>
        <v>0</v>
      </c>
      <c r="BL33" s="45">
        <f aca="true" t="shared" si="164" ref="BL33:BL39">(AQ33-AM33)+(AY33-AU33)+(BG33-BC33)</f>
        <v>0</v>
      </c>
      <c r="BM33" s="38">
        <f aca="true" t="shared" si="165" ref="BM33:BM39">IF(BJ33&lt;&gt;"",IF(BH33&lt;&gt;"",BO33,"0"),"0")</f>
        <v>0</v>
      </c>
      <c r="BN33" s="38">
        <f aca="true" t="shared" si="166" ref="BN33:BN39">IF(BM33="0","0",BM33)</f>
        <v>0</v>
      </c>
      <c r="BO33" s="45">
        <f aca="true" t="shared" si="167" ref="BO33:BO39">MIN(BL33,BJ33)</f>
        <v>0</v>
      </c>
    </row>
    <row r="34" spans="2:67" s="38" customFormat="1" ht="14.25">
      <c r="B34" s="39" t="s">
        <v>88</v>
      </c>
      <c r="C34" s="40"/>
      <c r="D34" s="41"/>
      <c r="E34" s="41"/>
      <c r="F34" s="41"/>
      <c r="G34" s="41"/>
      <c r="H34" s="41"/>
      <c r="I34" s="42"/>
      <c r="J34" s="43">
        <f t="shared" si="112"/>
        <v>0</v>
      </c>
      <c r="K34" s="44">
        <f t="shared" si="113"/>
        <v>0</v>
      </c>
      <c r="L34" s="43">
        <f t="shared" si="114"/>
        <v>0</v>
      </c>
      <c r="M34" s="43">
        <f t="shared" si="115"/>
        <v>0</v>
      </c>
      <c r="N34" s="43"/>
      <c r="P34" s="45">
        <f t="shared" si="116"/>
        <v>0</v>
      </c>
      <c r="Q34" s="45">
        <f t="shared" si="117"/>
        <v>0</v>
      </c>
      <c r="R34" s="45">
        <f t="shared" si="118"/>
        <v>0</v>
      </c>
      <c r="S34" s="45">
        <f t="shared" si="119"/>
        <v>0</v>
      </c>
      <c r="T34" s="45">
        <f t="shared" si="120"/>
        <v>0</v>
      </c>
      <c r="U34" s="45">
        <f t="shared" si="121"/>
        <v>0</v>
      </c>
      <c r="V34" s="45">
        <f t="shared" si="122"/>
        <v>0</v>
      </c>
      <c r="W34" s="45">
        <f t="shared" si="123"/>
        <v>0</v>
      </c>
      <c r="X34" s="46">
        <f t="shared" si="124"/>
        <v>0</v>
      </c>
      <c r="Y34" s="47">
        <f t="shared" si="125"/>
        <v>0</v>
      </c>
      <c r="Z34" s="38">
        <f t="shared" si="126"/>
        <v>0</v>
      </c>
      <c r="AA34" s="48">
        <f t="shared" si="127"/>
        <v>0</v>
      </c>
      <c r="AB34" s="38">
        <f t="shared" si="128"/>
        <v>0</v>
      </c>
      <c r="AC34" s="48">
        <f t="shared" si="129"/>
        <v>0</v>
      </c>
      <c r="AD34" s="38">
        <f t="shared" si="130"/>
        <v>0</v>
      </c>
      <c r="AE34" s="48">
        <f t="shared" si="131"/>
        <v>0</v>
      </c>
      <c r="AF34" s="38">
        <f t="shared" si="132"/>
        <v>0</v>
      </c>
      <c r="AG34" s="48">
        <f t="shared" si="133"/>
        <v>0</v>
      </c>
      <c r="AH34" s="38">
        <f t="shared" si="134"/>
        <v>0</v>
      </c>
      <c r="AI34" s="48">
        <f t="shared" si="135"/>
        <v>0</v>
      </c>
      <c r="AJ34" s="49">
        <f t="shared" si="136"/>
        <v>0</v>
      </c>
      <c r="AK34" s="49">
        <f t="shared" si="137"/>
        <v>0</v>
      </c>
      <c r="AL34" s="49">
        <f t="shared" si="138"/>
        <v>0</v>
      </c>
      <c r="AM34" s="49">
        <f t="shared" si="139"/>
        <v>0</v>
      </c>
      <c r="AN34" s="49">
        <f t="shared" si="140"/>
        <v>0</v>
      </c>
      <c r="AO34" s="49">
        <f t="shared" si="141"/>
        <v>0</v>
      </c>
      <c r="AP34" s="49">
        <f t="shared" si="142"/>
        <v>0</v>
      </c>
      <c r="AQ34" s="49">
        <f t="shared" si="143"/>
        <v>0</v>
      </c>
      <c r="AR34" s="49">
        <f t="shared" si="144"/>
        <v>0</v>
      </c>
      <c r="AS34" s="49">
        <f t="shared" si="145"/>
        <v>0</v>
      </c>
      <c r="AT34" s="49">
        <f t="shared" si="146"/>
        <v>0</v>
      </c>
      <c r="AU34" s="49">
        <f t="shared" si="147"/>
        <v>0</v>
      </c>
      <c r="AV34" s="49">
        <f t="shared" si="148"/>
        <v>0</v>
      </c>
      <c r="AW34" s="49">
        <f t="shared" si="149"/>
        <v>0</v>
      </c>
      <c r="AX34" s="49">
        <f t="shared" si="150"/>
        <v>0</v>
      </c>
      <c r="AY34" s="49">
        <f t="shared" si="151"/>
        <v>0</v>
      </c>
      <c r="AZ34" s="49">
        <f t="shared" si="152"/>
        <v>0</v>
      </c>
      <c r="BA34" s="49">
        <f t="shared" si="153"/>
        <v>0</v>
      </c>
      <c r="BB34" s="49">
        <f t="shared" si="154"/>
        <v>0</v>
      </c>
      <c r="BC34" s="49">
        <f t="shared" si="155"/>
        <v>0</v>
      </c>
      <c r="BD34" s="49">
        <f t="shared" si="156"/>
        <v>0</v>
      </c>
      <c r="BE34" s="49">
        <f t="shared" si="157"/>
        <v>0</v>
      </c>
      <c r="BF34" s="49">
        <f t="shared" si="158"/>
        <v>0</v>
      </c>
      <c r="BG34" s="49">
        <f t="shared" si="159"/>
        <v>0</v>
      </c>
      <c r="BH34" s="49">
        <f t="shared" si="160"/>
        <v>0</v>
      </c>
      <c r="BI34" s="49">
        <f t="shared" si="161"/>
        <v>0</v>
      </c>
      <c r="BJ34" s="38">
        <f t="shared" si="162"/>
        <v>0</v>
      </c>
      <c r="BK34" s="38">
        <f t="shared" si="163"/>
        <v>0</v>
      </c>
      <c r="BL34" s="45">
        <f t="shared" si="164"/>
        <v>0</v>
      </c>
      <c r="BM34" s="38">
        <f t="shared" si="165"/>
        <v>0</v>
      </c>
      <c r="BN34" s="38">
        <f t="shared" si="166"/>
        <v>0</v>
      </c>
      <c r="BO34" s="45">
        <f t="shared" si="167"/>
        <v>0</v>
      </c>
    </row>
    <row r="35" spans="2:67" s="38" customFormat="1" ht="14.25">
      <c r="B35" s="39" t="s">
        <v>89</v>
      </c>
      <c r="C35" s="40"/>
      <c r="D35" s="41"/>
      <c r="E35" s="41"/>
      <c r="F35" s="41"/>
      <c r="G35" s="41"/>
      <c r="H35" s="41"/>
      <c r="I35" s="42"/>
      <c r="J35" s="43">
        <f t="shared" si="112"/>
        <v>0</v>
      </c>
      <c r="K35" s="44">
        <f t="shared" si="113"/>
        <v>0</v>
      </c>
      <c r="L35" s="43">
        <f t="shared" si="114"/>
        <v>0</v>
      </c>
      <c r="M35" s="43">
        <f t="shared" si="115"/>
        <v>0</v>
      </c>
      <c r="N35" s="43"/>
      <c r="P35" s="45">
        <f t="shared" si="116"/>
        <v>0</v>
      </c>
      <c r="Q35" s="45">
        <f t="shared" si="117"/>
        <v>0</v>
      </c>
      <c r="R35" s="45">
        <f t="shared" si="118"/>
        <v>0</v>
      </c>
      <c r="S35" s="45">
        <f t="shared" si="119"/>
        <v>0</v>
      </c>
      <c r="T35" s="45">
        <f t="shared" si="120"/>
        <v>0</v>
      </c>
      <c r="U35" s="45">
        <f t="shared" si="121"/>
        <v>0</v>
      </c>
      <c r="V35" s="45">
        <f t="shared" si="122"/>
        <v>0</v>
      </c>
      <c r="W35" s="45">
        <f t="shared" si="123"/>
        <v>0</v>
      </c>
      <c r="X35" s="46">
        <f t="shared" si="124"/>
        <v>0</v>
      </c>
      <c r="Y35" s="47">
        <f t="shared" si="125"/>
        <v>0</v>
      </c>
      <c r="Z35" s="38">
        <f t="shared" si="126"/>
        <v>0</v>
      </c>
      <c r="AA35" s="48">
        <f t="shared" si="127"/>
        <v>0</v>
      </c>
      <c r="AB35" s="38">
        <f t="shared" si="128"/>
        <v>0</v>
      </c>
      <c r="AC35" s="48">
        <f t="shared" si="129"/>
        <v>0</v>
      </c>
      <c r="AD35" s="38">
        <f t="shared" si="130"/>
        <v>0</v>
      </c>
      <c r="AE35" s="48">
        <f t="shared" si="131"/>
        <v>0</v>
      </c>
      <c r="AF35" s="38">
        <f t="shared" si="132"/>
        <v>0</v>
      </c>
      <c r="AG35" s="48">
        <f t="shared" si="133"/>
        <v>0</v>
      </c>
      <c r="AH35" s="38">
        <f t="shared" si="134"/>
        <v>0</v>
      </c>
      <c r="AI35" s="48">
        <f t="shared" si="135"/>
        <v>0</v>
      </c>
      <c r="AJ35" s="49">
        <f t="shared" si="136"/>
        <v>0</v>
      </c>
      <c r="AK35" s="49">
        <f t="shared" si="137"/>
        <v>0</v>
      </c>
      <c r="AL35" s="49">
        <f t="shared" si="138"/>
        <v>0</v>
      </c>
      <c r="AM35" s="49">
        <f t="shared" si="139"/>
        <v>0</v>
      </c>
      <c r="AN35" s="49">
        <f t="shared" si="140"/>
        <v>0</v>
      </c>
      <c r="AO35" s="49">
        <f t="shared" si="141"/>
        <v>0</v>
      </c>
      <c r="AP35" s="49">
        <f t="shared" si="142"/>
        <v>0</v>
      </c>
      <c r="AQ35" s="49">
        <f t="shared" si="143"/>
        <v>0</v>
      </c>
      <c r="AR35" s="49">
        <f t="shared" si="144"/>
        <v>0</v>
      </c>
      <c r="AS35" s="49">
        <f t="shared" si="145"/>
        <v>0</v>
      </c>
      <c r="AT35" s="49">
        <f t="shared" si="146"/>
        <v>0</v>
      </c>
      <c r="AU35" s="49">
        <f t="shared" si="147"/>
        <v>0</v>
      </c>
      <c r="AV35" s="49">
        <f t="shared" si="148"/>
        <v>0</v>
      </c>
      <c r="AW35" s="49">
        <f t="shared" si="149"/>
        <v>0</v>
      </c>
      <c r="AX35" s="49">
        <f t="shared" si="150"/>
        <v>0</v>
      </c>
      <c r="AY35" s="49">
        <f t="shared" si="151"/>
        <v>0</v>
      </c>
      <c r="AZ35" s="49">
        <f t="shared" si="152"/>
        <v>0</v>
      </c>
      <c r="BA35" s="49">
        <f t="shared" si="153"/>
        <v>0</v>
      </c>
      <c r="BB35" s="49">
        <f t="shared" si="154"/>
        <v>0</v>
      </c>
      <c r="BC35" s="49">
        <f t="shared" si="155"/>
        <v>0</v>
      </c>
      <c r="BD35" s="49">
        <f t="shared" si="156"/>
        <v>0</v>
      </c>
      <c r="BE35" s="49">
        <f t="shared" si="157"/>
        <v>0</v>
      </c>
      <c r="BF35" s="49">
        <f t="shared" si="158"/>
        <v>0</v>
      </c>
      <c r="BG35" s="49">
        <f t="shared" si="159"/>
        <v>0</v>
      </c>
      <c r="BH35" s="49">
        <f t="shared" si="160"/>
        <v>0</v>
      </c>
      <c r="BI35" s="49">
        <f t="shared" si="161"/>
        <v>0</v>
      </c>
      <c r="BJ35" s="38">
        <f t="shared" si="162"/>
        <v>0</v>
      </c>
      <c r="BK35" s="38">
        <f t="shared" si="163"/>
        <v>0</v>
      </c>
      <c r="BL35" s="45">
        <f t="shared" si="164"/>
        <v>0</v>
      </c>
      <c r="BM35" s="38">
        <f t="shared" si="165"/>
        <v>0</v>
      </c>
      <c r="BN35" s="38">
        <f t="shared" si="166"/>
        <v>0</v>
      </c>
      <c r="BO35" s="45">
        <f t="shared" si="167"/>
        <v>0</v>
      </c>
    </row>
    <row r="36" spans="2:67" s="38" customFormat="1" ht="14.25">
      <c r="B36" s="39" t="s">
        <v>90</v>
      </c>
      <c r="C36" s="40"/>
      <c r="D36" s="41"/>
      <c r="E36" s="41"/>
      <c r="F36" s="41"/>
      <c r="G36" s="41"/>
      <c r="H36" s="41"/>
      <c r="I36" s="42"/>
      <c r="J36" s="43">
        <f t="shared" si="112"/>
        <v>0</v>
      </c>
      <c r="K36" s="44">
        <f t="shared" si="113"/>
        <v>0</v>
      </c>
      <c r="L36" s="43">
        <f t="shared" si="114"/>
        <v>0</v>
      </c>
      <c r="M36" s="43">
        <f t="shared" si="115"/>
        <v>0</v>
      </c>
      <c r="N36" s="43"/>
      <c r="P36" s="45">
        <f t="shared" si="116"/>
        <v>0</v>
      </c>
      <c r="Q36" s="45">
        <f t="shared" si="117"/>
        <v>0</v>
      </c>
      <c r="R36" s="45">
        <f t="shared" si="118"/>
        <v>0</v>
      </c>
      <c r="S36" s="45">
        <f t="shared" si="119"/>
        <v>0</v>
      </c>
      <c r="T36" s="45">
        <f t="shared" si="120"/>
        <v>0</v>
      </c>
      <c r="U36" s="45">
        <f t="shared" si="121"/>
        <v>0</v>
      </c>
      <c r="V36" s="45">
        <f t="shared" si="122"/>
        <v>0</v>
      </c>
      <c r="W36" s="45">
        <f t="shared" si="123"/>
        <v>0</v>
      </c>
      <c r="X36" s="46">
        <f t="shared" si="124"/>
        <v>0</v>
      </c>
      <c r="Y36" s="47">
        <f t="shared" si="125"/>
        <v>0</v>
      </c>
      <c r="Z36" s="38">
        <f t="shared" si="126"/>
        <v>0</v>
      </c>
      <c r="AA36" s="48">
        <f t="shared" si="127"/>
        <v>0</v>
      </c>
      <c r="AB36" s="38">
        <f t="shared" si="128"/>
        <v>0</v>
      </c>
      <c r="AC36" s="48">
        <f t="shared" si="129"/>
        <v>0</v>
      </c>
      <c r="AD36" s="38">
        <f t="shared" si="130"/>
        <v>0</v>
      </c>
      <c r="AE36" s="48">
        <f t="shared" si="131"/>
        <v>0</v>
      </c>
      <c r="AF36" s="38">
        <f t="shared" si="132"/>
        <v>0</v>
      </c>
      <c r="AG36" s="48">
        <f t="shared" si="133"/>
        <v>0</v>
      </c>
      <c r="AH36" s="38">
        <f t="shared" si="134"/>
        <v>0</v>
      </c>
      <c r="AI36" s="48">
        <f t="shared" si="135"/>
        <v>0</v>
      </c>
      <c r="AJ36" s="49">
        <f t="shared" si="136"/>
        <v>0</v>
      </c>
      <c r="AK36" s="49">
        <f t="shared" si="137"/>
        <v>0</v>
      </c>
      <c r="AL36" s="49">
        <f t="shared" si="138"/>
        <v>0</v>
      </c>
      <c r="AM36" s="49">
        <f t="shared" si="139"/>
        <v>0</v>
      </c>
      <c r="AN36" s="49">
        <f t="shared" si="140"/>
        <v>0</v>
      </c>
      <c r="AO36" s="49">
        <f t="shared" si="141"/>
        <v>0</v>
      </c>
      <c r="AP36" s="49">
        <f t="shared" si="142"/>
        <v>0</v>
      </c>
      <c r="AQ36" s="49">
        <f t="shared" si="143"/>
        <v>0</v>
      </c>
      <c r="AR36" s="49">
        <f t="shared" si="144"/>
        <v>0</v>
      </c>
      <c r="AS36" s="49">
        <f t="shared" si="145"/>
        <v>0</v>
      </c>
      <c r="AT36" s="49">
        <f t="shared" si="146"/>
        <v>0</v>
      </c>
      <c r="AU36" s="49">
        <f t="shared" si="147"/>
        <v>0</v>
      </c>
      <c r="AV36" s="49">
        <f t="shared" si="148"/>
        <v>0</v>
      </c>
      <c r="AW36" s="49">
        <f t="shared" si="149"/>
        <v>0</v>
      </c>
      <c r="AX36" s="49">
        <f t="shared" si="150"/>
        <v>0</v>
      </c>
      <c r="AY36" s="49">
        <f t="shared" si="151"/>
        <v>0</v>
      </c>
      <c r="AZ36" s="49">
        <f t="shared" si="152"/>
        <v>0</v>
      </c>
      <c r="BA36" s="49">
        <f t="shared" si="153"/>
        <v>0</v>
      </c>
      <c r="BB36" s="49">
        <f t="shared" si="154"/>
        <v>0</v>
      </c>
      <c r="BC36" s="49">
        <f t="shared" si="155"/>
        <v>0</v>
      </c>
      <c r="BD36" s="49">
        <f t="shared" si="156"/>
        <v>0</v>
      </c>
      <c r="BE36" s="49">
        <f t="shared" si="157"/>
        <v>0</v>
      </c>
      <c r="BF36" s="49">
        <f t="shared" si="158"/>
        <v>0</v>
      </c>
      <c r="BG36" s="49">
        <f t="shared" si="159"/>
        <v>0</v>
      </c>
      <c r="BH36" s="49">
        <f t="shared" si="160"/>
        <v>0</v>
      </c>
      <c r="BI36" s="49">
        <f t="shared" si="161"/>
        <v>0</v>
      </c>
      <c r="BJ36" s="38">
        <f t="shared" si="162"/>
        <v>0</v>
      </c>
      <c r="BK36" s="38">
        <f t="shared" si="163"/>
        <v>0</v>
      </c>
      <c r="BL36" s="45">
        <f t="shared" si="164"/>
        <v>0</v>
      </c>
      <c r="BM36" s="38">
        <f t="shared" si="165"/>
        <v>0</v>
      </c>
      <c r="BN36" s="38">
        <f t="shared" si="166"/>
        <v>0</v>
      </c>
      <c r="BO36" s="45">
        <f t="shared" si="167"/>
        <v>0</v>
      </c>
    </row>
    <row r="37" spans="2:67" s="38" customFormat="1" ht="14.25">
      <c r="B37" s="39" t="s">
        <v>91</v>
      </c>
      <c r="C37" s="40"/>
      <c r="D37" s="41"/>
      <c r="E37" s="41"/>
      <c r="F37" s="41"/>
      <c r="G37" s="41"/>
      <c r="H37" s="41"/>
      <c r="I37" s="42"/>
      <c r="J37" s="43">
        <f t="shared" si="112"/>
        <v>0</v>
      </c>
      <c r="K37" s="44">
        <f t="shared" si="113"/>
        <v>0</v>
      </c>
      <c r="L37" s="43">
        <f t="shared" si="114"/>
        <v>0</v>
      </c>
      <c r="M37" s="43">
        <f t="shared" si="115"/>
        <v>0</v>
      </c>
      <c r="N37" s="43"/>
      <c r="P37" s="45">
        <f t="shared" si="116"/>
        <v>0</v>
      </c>
      <c r="Q37" s="45">
        <f t="shared" si="117"/>
        <v>0</v>
      </c>
      <c r="R37" s="45">
        <f t="shared" si="118"/>
        <v>0</v>
      </c>
      <c r="S37" s="45">
        <f t="shared" si="119"/>
        <v>0</v>
      </c>
      <c r="T37" s="45">
        <f t="shared" si="120"/>
        <v>0</v>
      </c>
      <c r="U37" s="45">
        <f t="shared" si="121"/>
        <v>0</v>
      </c>
      <c r="V37" s="45">
        <f t="shared" si="122"/>
        <v>0</v>
      </c>
      <c r="W37" s="45">
        <f t="shared" si="123"/>
        <v>0</v>
      </c>
      <c r="X37" s="46">
        <f t="shared" si="124"/>
        <v>0</v>
      </c>
      <c r="Y37" s="47">
        <f t="shared" si="125"/>
        <v>0</v>
      </c>
      <c r="Z37" s="38">
        <f t="shared" si="126"/>
        <v>0</v>
      </c>
      <c r="AA37" s="48">
        <f t="shared" si="127"/>
        <v>0</v>
      </c>
      <c r="AB37" s="38">
        <f t="shared" si="128"/>
        <v>0</v>
      </c>
      <c r="AC37" s="48">
        <f t="shared" si="129"/>
        <v>0</v>
      </c>
      <c r="AD37" s="38">
        <f t="shared" si="130"/>
        <v>0</v>
      </c>
      <c r="AE37" s="48">
        <f t="shared" si="131"/>
        <v>0</v>
      </c>
      <c r="AF37" s="38">
        <f t="shared" si="132"/>
        <v>0</v>
      </c>
      <c r="AG37" s="48">
        <f t="shared" si="133"/>
        <v>0</v>
      </c>
      <c r="AH37" s="38">
        <f t="shared" si="134"/>
        <v>0</v>
      </c>
      <c r="AI37" s="48">
        <f t="shared" si="135"/>
        <v>0</v>
      </c>
      <c r="AJ37" s="49">
        <f t="shared" si="136"/>
        <v>0</v>
      </c>
      <c r="AK37" s="49">
        <f t="shared" si="137"/>
        <v>0</v>
      </c>
      <c r="AL37" s="49">
        <f t="shared" si="138"/>
        <v>0</v>
      </c>
      <c r="AM37" s="49">
        <f t="shared" si="139"/>
        <v>0</v>
      </c>
      <c r="AN37" s="49">
        <f t="shared" si="140"/>
        <v>0</v>
      </c>
      <c r="AO37" s="49">
        <f t="shared" si="141"/>
        <v>0</v>
      </c>
      <c r="AP37" s="49">
        <f t="shared" si="142"/>
        <v>0</v>
      </c>
      <c r="AQ37" s="49">
        <f t="shared" si="143"/>
        <v>0</v>
      </c>
      <c r="AR37" s="49">
        <f t="shared" si="144"/>
        <v>0</v>
      </c>
      <c r="AS37" s="49">
        <f t="shared" si="145"/>
        <v>0</v>
      </c>
      <c r="AT37" s="49">
        <f t="shared" si="146"/>
        <v>0</v>
      </c>
      <c r="AU37" s="49">
        <f t="shared" si="147"/>
        <v>0</v>
      </c>
      <c r="AV37" s="49">
        <f t="shared" si="148"/>
        <v>0</v>
      </c>
      <c r="AW37" s="49">
        <f t="shared" si="149"/>
        <v>0</v>
      </c>
      <c r="AX37" s="49">
        <f t="shared" si="150"/>
        <v>0</v>
      </c>
      <c r="AY37" s="49">
        <f t="shared" si="151"/>
        <v>0</v>
      </c>
      <c r="AZ37" s="49">
        <f t="shared" si="152"/>
        <v>0</v>
      </c>
      <c r="BA37" s="49">
        <f t="shared" si="153"/>
        <v>0</v>
      </c>
      <c r="BB37" s="49">
        <f t="shared" si="154"/>
        <v>0</v>
      </c>
      <c r="BC37" s="49">
        <f t="shared" si="155"/>
        <v>0</v>
      </c>
      <c r="BD37" s="49">
        <f t="shared" si="156"/>
        <v>0</v>
      </c>
      <c r="BE37" s="49">
        <f t="shared" si="157"/>
        <v>0</v>
      </c>
      <c r="BF37" s="49">
        <f t="shared" si="158"/>
        <v>0</v>
      </c>
      <c r="BG37" s="49">
        <f t="shared" si="159"/>
        <v>0</v>
      </c>
      <c r="BH37" s="49">
        <f t="shared" si="160"/>
        <v>0</v>
      </c>
      <c r="BI37" s="49">
        <f t="shared" si="161"/>
        <v>0</v>
      </c>
      <c r="BJ37" s="38">
        <f t="shared" si="162"/>
        <v>0</v>
      </c>
      <c r="BK37" s="38">
        <f t="shared" si="163"/>
        <v>0</v>
      </c>
      <c r="BL37" s="45">
        <f t="shared" si="164"/>
        <v>0</v>
      </c>
      <c r="BM37" s="38">
        <f t="shared" si="165"/>
        <v>0</v>
      </c>
      <c r="BN37" s="38">
        <f t="shared" si="166"/>
        <v>0</v>
      </c>
      <c r="BO37" s="45">
        <f t="shared" si="167"/>
        <v>0</v>
      </c>
    </row>
    <row r="38" spans="2:67" s="38" customFormat="1" ht="14.25">
      <c r="B38" s="39" t="s">
        <v>92</v>
      </c>
      <c r="C38" s="40"/>
      <c r="D38" s="41"/>
      <c r="E38" s="41"/>
      <c r="F38" s="41"/>
      <c r="G38" s="41"/>
      <c r="H38" s="41"/>
      <c r="I38" s="42"/>
      <c r="J38" s="43">
        <f t="shared" si="112"/>
        <v>0</v>
      </c>
      <c r="K38" s="44">
        <f t="shared" si="113"/>
        <v>0</v>
      </c>
      <c r="L38" s="43">
        <f t="shared" si="114"/>
        <v>0</v>
      </c>
      <c r="M38" s="43">
        <f t="shared" si="115"/>
        <v>0</v>
      </c>
      <c r="N38" s="43"/>
      <c r="P38" s="45">
        <f t="shared" si="116"/>
        <v>0</v>
      </c>
      <c r="Q38" s="45">
        <f t="shared" si="117"/>
        <v>0</v>
      </c>
      <c r="R38" s="45">
        <f t="shared" si="118"/>
        <v>0</v>
      </c>
      <c r="S38" s="45">
        <f t="shared" si="119"/>
        <v>0</v>
      </c>
      <c r="T38" s="45">
        <f t="shared" si="120"/>
        <v>0</v>
      </c>
      <c r="U38" s="45">
        <f t="shared" si="121"/>
        <v>0</v>
      </c>
      <c r="V38" s="45">
        <f t="shared" si="122"/>
        <v>0</v>
      </c>
      <c r="W38" s="45">
        <f t="shared" si="123"/>
        <v>0</v>
      </c>
      <c r="X38" s="46">
        <f t="shared" si="124"/>
        <v>0</v>
      </c>
      <c r="Y38" s="47">
        <f t="shared" si="125"/>
        <v>0</v>
      </c>
      <c r="Z38" s="38">
        <f t="shared" si="126"/>
        <v>0</v>
      </c>
      <c r="AA38" s="48">
        <f t="shared" si="127"/>
        <v>0</v>
      </c>
      <c r="AB38" s="38">
        <f t="shared" si="128"/>
        <v>0</v>
      </c>
      <c r="AC38" s="48">
        <f t="shared" si="129"/>
        <v>0</v>
      </c>
      <c r="AD38" s="38">
        <f t="shared" si="130"/>
        <v>0</v>
      </c>
      <c r="AE38" s="48">
        <f t="shared" si="131"/>
        <v>0</v>
      </c>
      <c r="AF38" s="38">
        <f t="shared" si="132"/>
        <v>0</v>
      </c>
      <c r="AG38" s="48">
        <f t="shared" si="133"/>
        <v>0</v>
      </c>
      <c r="AH38" s="38">
        <f t="shared" si="134"/>
        <v>0</v>
      </c>
      <c r="AI38" s="48">
        <f t="shared" si="135"/>
        <v>0</v>
      </c>
      <c r="AJ38" s="49">
        <f t="shared" si="136"/>
        <v>0</v>
      </c>
      <c r="AK38" s="49">
        <f t="shared" si="137"/>
        <v>0</v>
      </c>
      <c r="AL38" s="49">
        <f t="shared" si="138"/>
        <v>0</v>
      </c>
      <c r="AM38" s="49">
        <f t="shared" si="139"/>
        <v>0</v>
      </c>
      <c r="AN38" s="49">
        <f t="shared" si="140"/>
        <v>0</v>
      </c>
      <c r="AO38" s="49">
        <f t="shared" si="141"/>
        <v>0</v>
      </c>
      <c r="AP38" s="49">
        <f t="shared" si="142"/>
        <v>0</v>
      </c>
      <c r="AQ38" s="49">
        <f t="shared" si="143"/>
        <v>0</v>
      </c>
      <c r="AR38" s="49">
        <f t="shared" si="144"/>
        <v>0</v>
      </c>
      <c r="AS38" s="49">
        <f t="shared" si="145"/>
        <v>0</v>
      </c>
      <c r="AT38" s="49">
        <f t="shared" si="146"/>
        <v>0</v>
      </c>
      <c r="AU38" s="49">
        <f t="shared" si="147"/>
        <v>0</v>
      </c>
      <c r="AV38" s="49">
        <f t="shared" si="148"/>
        <v>0</v>
      </c>
      <c r="AW38" s="49">
        <f t="shared" si="149"/>
        <v>0</v>
      </c>
      <c r="AX38" s="49">
        <f t="shared" si="150"/>
        <v>0</v>
      </c>
      <c r="AY38" s="49">
        <f t="shared" si="151"/>
        <v>0</v>
      </c>
      <c r="AZ38" s="49">
        <f t="shared" si="152"/>
        <v>0</v>
      </c>
      <c r="BA38" s="49">
        <f t="shared" si="153"/>
        <v>0</v>
      </c>
      <c r="BB38" s="49">
        <f t="shared" si="154"/>
        <v>0</v>
      </c>
      <c r="BC38" s="49">
        <f t="shared" si="155"/>
        <v>0</v>
      </c>
      <c r="BD38" s="49">
        <f t="shared" si="156"/>
        <v>0</v>
      </c>
      <c r="BE38" s="49">
        <f t="shared" si="157"/>
        <v>0</v>
      </c>
      <c r="BF38" s="49">
        <f t="shared" si="158"/>
        <v>0</v>
      </c>
      <c r="BG38" s="49">
        <f t="shared" si="159"/>
        <v>0</v>
      </c>
      <c r="BH38" s="49">
        <f t="shared" si="160"/>
        <v>0</v>
      </c>
      <c r="BI38" s="49">
        <f t="shared" si="161"/>
        <v>0</v>
      </c>
      <c r="BJ38" s="38">
        <f t="shared" si="162"/>
        <v>0</v>
      </c>
      <c r="BK38" s="38">
        <f t="shared" si="163"/>
        <v>0</v>
      </c>
      <c r="BL38" s="45">
        <f t="shared" si="164"/>
        <v>0</v>
      </c>
      <c r="BM38" s="38">
        <f t="shared" si="165"/>
        <v>0</v>
      </c>
      <c r="BN38" s="38">
        <f t="shared" si="166"/>
        <v>0</v>
      </c>
      <c r="BO38" s="45">
        <f t="shared" si="167"/>
        <v>0</v>
      </c>
    </row>
    <row r="39" spans="2:67" s="38" customFormat="1" ht="14.25">
      <c r="B39" s="39" t="s">
        <v>93</v>
      </c>
      <c r="C39" s="40"/>
      <c r="D39" s="41"/>
      <c r="E39" s="61"/>
      <c r="F39" s="61"/>
      <c r="G39" s="61"/>
      <c r="H39" s="41"/>
      <c r="I39" s="42"/>
      <c r="J39" s="43">
        <f t="shared" si="112"/>
        <v>0</v>
      </c>
      <c r="K39" s="44">
        <f t="shared" si="113"/>
        <v>0</v>
      </c>
      <c r="L39" s="43">
        <f t="shared" si="114"/>
        <v>0</v>
      </c>
      <c r="M39" s="43">
        <f t="shared" si="115"/>
        <v>0</v>
      </c>
      <c r="N39" s="43"/>
      <c r="P39" s="45">
        <f t="shared" si="116"/>
        <v>0</v>
      </c>
      <c r="Q39" s="45">
        <f t="shared" si="117"/>
        <v>0</v>
      </c>
      <c r="R39" s="45">
        <f t="shared" si="118"/>
        <v>0</v>
      </c>
      <c r="S39" s="45">
        <f t="shared" si="119"/>
        <v>0</v>
      </c>
      <c r="T39" s="45">
        <f t="shared" si="120"/>
        <v>0</v>
      </c>
      <c r="U39" s="45">
        <f t="shared" si="121"/>
        <v>0</v>
      </c>
      <c r="V39" s="45">
        <f t="shared" si="122"/>
        <v>0</v>
      </c>
      <c r="W39" s="45">
        <f t="shared" si="123"/>
        <v>0</v>
      </c>
      <c r="X39" s="46">
        <f t="shared" si="124"/>
        <v>0</v>
      </c>
      <c r="Y39" s="47">
        <f t="shared" si="125"/>
        <v>0</v>
      </c>
      <c r="Z39" s="38">
        <f t="shared" si="126"/>
        <v>0</v>
      </c>
      <c r="AA39" s="48">
        <f t="shared" si="127"/>
        <v>0</v>
      </c>
      <c r="AB39" s="38">
        <f t="shared" si="128"/>
        <v>0</v>
      </c>
      <c r="AC39" s="48">
        <f t="shared" si="129"/>
        <v>0</v>
      </c>
      <c r="AD39" s="38">
        <f t="shared" si="130"/>
        <v>0</v>
      </c>
      <c r="AE39" s="48">
        <f t="shared" si="131"/>
        <v>0</v>
      </c>
      <c r="AF39" s="38">
        <f t="shared" si="132"/>
        <v>0</v>
      </c>
      <c r="AG39" s="48">
        <f t="shared" si="133"/>
        <v>0</v>
      </c>
      <c r="AH39" s="38">
        <f t="shared" si="134"/>
        <v>0</v>
      </c>
      <c r="AI39" s="48">
        <f t="shared" si="135"/>
        <v>0</v>
      </c>
      <c r="AJ39" s="49">
        <f t="shared" si="136"/>
        <v>0</v>
      </c>
      <c r="AK39" s="49">
        <f t="shared" si="137"/>
        <v>0</v>
      </c>
      <c r="AL39" s="49">
        <f t="shared" si="138"/>
        <v>0</v>
      </c>
      <c r="AM39" s="49">
        <f t="shared" si="139"/>
        <v>0</v>
      </c>
      <c r="AN39" s="49">
        <f t="shared" si="140"/>
        <v>0</v>
      </c>
      <c r="AO39" s="49">
        <f t="shared" si="141"/>
        <v>0</v>
      </c>
      <c r="AP39" s="49">
        <f t="shared" si="142"/>
        <v>0</v>
      </c>
      <c r="AQ39" s="49">
        <f t="shared" si="143"/>
        <v>0</v>
      </c>
      <c r="AR39" s="49">
        <f t="shared" si="144"/>
        <v>0</v>
      </c>
      <c r="AS39" s="49">
        <f t="shared" si="145"/>
        <v>0</v>
      </c>
      <c r="AT39" s="49">
        <f t="shared" si="146"/>
        <v>0</v>
      </c>
      <c r="AU39" s="49">
        <f t="shared" si="147"/>
        <v>0</v>
      </c>
      <c r="AV39" s="49">
        <f t="shared" si="148"/>
        <v>0</v>
      </c>
      <c r="AW39" s="49">
        <f t="shared" si="149"/>
        <v>0</v>
      </c>
      <c r="AX39" s="49">
        <f t="shared" si="150"/>
        <v>0</v>
      </c>
      <c r="AY39" s="49">
        <f t="shared" si="151"/>
        <v>0</v>
      </c>
      <c r="AZ39" s="49">
        <f t="shared" si="152"/>
        <v>0</v>
      </c>
      <c r="BA39" s="49">
        <f t="shared" si="153"/>
        <v>0</v>
      </c>
      <c r="BB39" s="49">
        <f t="shared" si="154"/>
        <v>0</v>
      </c>
      <c r="BC39" s="49">
        <f t="shared" si="155"/>
        <v>0</v>
      </c>
      <c r="BD39" s="49">
        <f t="shared" si="156"/>
        <v>0</v>
      </c>
      <c r="BE39" s="49">
        <f t="shared" si="157"/>
        <v>0</v>
      </c>
      <c r="BF39" s="49">
        <f t="shared" si="158"/>
        <v>0</v>
      </c>
      <c r="BG39" s="49">
        <f t="shared" si="159"/>
        <v>0</v>
      </c>
      <c r="BH39" s="49">
        <f t="shared" si="160"/>
        <v>0</v>
      </c>
      <c r="BI39" s="49">
        <f t="shared" si="161"/>
        <v>0</v>
      </c>
      <c r="BJ39" s="38">
        <f t="shared" si="162"/>
        <v>0</v>
      </c>
      <c r="BK39" s="38">
        <f t="shared" si="163"/>
        <v>0</v>
      </c>
      <c r="BL39" s="45">
        <f t="shared" si="164"/>
        <v>0</v>
      </c>
      <c r="BM39" s="38">
        <f t="shared" si="165"/>
        <v>0</v>
      </c>
      <c r="BN39" s="38">
        <f t="shared" si="166"/>
        <v>0</v>
      </c>
      <c r="BO39" s="45">
        <f t="shared" si="167"/>
        <v>0</v>
      </c>
    </row>
    <row r="40" spans="5:67" s="1" customFormat="1" ht="8.25" customHeight="1">
      <c r="E40" s="62" t="s">
        <v>96</v>
      </c>
      <c r="F40" s="63"/>
      <c r="G40" s="64"/>
      <c r="H40" s="65" t="s">
        <v>94</v>
      </c>
      <c r="I40" s="65"/>
      <c r="J40" s="52">
        <f>Q40</f>
        <v>0</v>
      </c>
      <c r="K40" s="53">
        <f>U40</f>
        <v>0</v>
      </c>
      <c r="L40" s="52">
        <f>S40</f>
        <v>0</v>
      </c>
      <c r="M40" s="52">
        <f>W40</f>
        <v>0</v>
      </c>
      <c r="N40" s="52"/>
      <c r="P40" s="54">
        <f>SUM(J33:J39)</f>
        <v>0</v>
      </c>
      <c r="Q40" s="55">
        <f>IF(P40&gt;1.6666666667,1.6666666667,P40)</f>
        <v>0</v>
      </c>
      <c r="R40" s="54">
        <f>SUM(L33:L39)</f>
        <v>0</v>
      </c>
      <c r="S40" s="55">
        <f>IF(P40&gt;1.6666666667,(P40-1.6666666667+R40),R40)</f>
        <v>0</v>
      </c>
      <c r="T40" s="54">
        <f>SUM(K33:K39)</f>
        <v>0</v>
      </c>
      <c r="U40" s="55">
        <f>IF(T40&gt;1.6666666667,1.6666666667,T40)</f>
        <v>0</v>
      </c>
      <c r="V40" s="54">
        <f>SUM(M33:N39)</f>
        <v>0</v>
      </c>
      <c r="W40" s="55">
        <f>IF(T40&gt;1.6666666667,(T40-1.6666666667+V40),V40)</f>
        <v>0</v>
      </c>
      <c r="X40" s="22"/>
      <c r="Y40" s="56"/>
      <c r="AA40" s="57"/>
      <c r="AC40" s="57"/>
      <c r="AE40" s="57"/>
      <c r="AF40" s="1">
        <f t="shared" si="132"/>
        <v>0</v>
      </c>
      <c r="AG40" s="57">
        <f t="shared" si="133"/>
        <v>0</v>
      </c>
      <c r="AI40" s="57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>
        <f t="shared" si="152"/>
        <v>0</v>
      </c>
      <c r="BA40" s="49"/>
      <c r="BB40" s="49"/>
      <c r="BC40" s="49"/>
      <c r="BD40" s="49"/>
      <c r="BE40" s="49"/>
      <c r="BF40" s="49"/>
      <c r="BG40" s="49"/>
      <c r="BH40" s="49"/>
      <c r="BI40" s="58"/>
      <c r="BJ40" s="1">
        <f>IF(V40&lt;0.33333333333,"0",V40-0.3333333333)</f>
        <v>0</v>
      </c>
      <c r="BO40" s="26"/>
    </row>
    <row r="41" spans="5:25" s="1" customFormat="1" ht="8.25" customHeight="1">
      <c r="E41" s="66" t="s">
        <v>97</v>
      </c>
      <c r="F41" s="8"/>
      <c r="G41" s="67"/>
      <c r="H41" s="65"/>
      <c r="I41" s="65"/>
      <c r="J41" s="52"/>
      <c r="K41" s="53"/>
      <c r="L41" s="52"/>
      <c r="M41" s="52"/>
      <c r="N41" s="52"/>
      <c r="P41" s="54"/>
      <c r="Q41" s="55"/>
      <c r="R41" s="54"/>
      <c r="S41" s="55"/>
      <c r="T41" s="54"/>
      <c r="U41" s="55"/>
      <c r="V41" s="54"/>
      <c r="W41" s="55"/>
      <c r="X41" s="7"/>
      <c r="Y41" s="7"/>
    </row>
    <row r="42" spans="2:25" s="1" customFormat="1" ht="8.25" customHeight="1">
      <c r="B42" s="68"/>
      <c r="C42" s="68"/>
      <c r="D42" s="69"/>
      <c r="E42" s="70" t="s">
        <v>98</v>
      </c>
      <c r="F42" s="8"/>
      <c r="G42" s="71" t="s">
        <v>98</v>
      </c>
      <c r="H42" s="51" t="s">
        <v>99</v>
      </c>
      <c r="I42" s="51"/>
      <c r="J42" s="52">
        <f>J20+J30+J40</f>
        <v>0</v>
      </c>
      <c r="K42" s="53">
        <f>K20+K30+K40</f>
        <v>0</v>
      </c>
      <c r="L42" s="52">
        <f>L20+L30+L40</f>
        <v>0</v>
      </c>
      <c r="M42" s="52">
        <f>M20+M30+M40</f>
        <v>0</v>
      </c>
      <c r="N42" s="52"/>
      <c r="X42" s="7"/>
      <c r="Y42" s="7"/>
    </row>
    <row r="43" spans="2:25" s="1" customFormat="1" ht="8.25" customHeight="1">
      <c r="B43" s="72" t="s">
        <v>100</v>
      </c>
      <c r="C43" s="72"/>
      <c r="D43" s="72"/>
      <c r="E43" s="73" t="s">
        <v>101</v>
      </c>
      <c r="F43" s="74"/>
      <c r="G43" s="75" t="s">
        <v>102</v>
      </c>
      <c r="H43" s="51"/>
      <c r="I43" s="51"/>
      <c r="J43" s="52"/>
      <c r="K43" s="53"/>
      <c r="L43" s="52"/>
      <c r="M43" s="52"/>
      <c r="N43" s="52"/>
      <c r="P43" s="36" t="s">
        <v>42</v>
      </c>
      <c r="Q43" s="36"/>
      <c r="R43" s="36" t="s">
        <v>79</v>
      </c>
      <c r="S43" s="36"/>
      <c r="T43" s="36" t="s">
        <v>81</v>
      </c>
      <c r="U43" s="36"/>
      <c r="V43" s="36" t="s">
        <v>103</v>
      </c>
      <c r="W43" s="36"/>
      <c r="X43" s="7"/>
      <c r="Y43" s="7"/>
    </row>
    <row r="44" spans="2:25" s="1" customFormat="1" ht="8.25" customHeight="1">
      <c r="B44" s="76" t="s">
        <v>104</v>
      </c>
      <c r="C44" s="76"/>
      <c r="D44" s="76"/>
      <c r="E44" s="73" t="s">
        <v>105</v>
      </c>
      <c r="F44" s="74"/>
      <c r="G44" s="75" t="s">
        <v>106</v>
      </c>
      <c r="H44" s="51" t="s">
        <v>107</v>
      </c>
      <c r="I44" s="51"/>
      <c r="J44" s="77">
        <f>Q44</f>
        <v>0</v>
      </c>
      <c r="K44" s="78">
        <f>S44</f>
        <v>0</v>
      </c>
      <c r="L44" s="77">
        <f>U44</f>
        <v>0</v>
      </c>
      <c r="M44" s="77">
        <f>W44</f>
        <v>0</v>
      </c>
      <c r="N44" s="77"/>
      <c r="P44" s="54">
        <f>J42</f>
        <v>0</v>
      </c>
      <c r="Q44" s="79">
        <f>IF(P44&gt;=1,P44*24,((HOUR(P44))+((MINUTE(P44))/60)))</f>
        <v>0</v>
      </c>
      <c r="R44" s="54">
        <f>K42</f>
        <v>0</v>
      </c>
      <c r="S44" s="79">
        <f>IF(R44&gt;=1,R44*24,((HOUR(R44))+((MINUTE(R44))/60)))</f>
        <v>0</v>
      </c>
      <c r="T44" s="54">
        <f>L42</f>
        <v>0</v>
      </c>
      <c r="U44" s="79">
        <f>IF(T44&gt;=1,T44*24,((HOUR(T44))+((MINUTE(T44))/60)))</f>
        <v>0</v>
      </c>
      <c r="V44" s="54">
        <f>M42</f>
        <v>0</v>
      </c>
      <c r="W44" s="79">
        <f>IF(V44&gt;=1,V44*24,((HOUR(V44))+((MINUTE(V44))/60)))</f>
        <v>0</v>
      </c>
      <c r="X44" s="7"/>
      <c r="Y44" s="7"/>
    </row>
    <row r="45" spans="2:25" s="1" customFormat="1" ht="8.25" customHeight="1">
      <c r="B45" s="76" t="s">
        <v>108</v>
      </c>
      <c r="C45" s="76"/>
      <c r="D45" s="76"/>
      <c r="E45" s="73" t="s">
        <v>109</v>
      </c>
      <c r="F45" s="74"/>
      <c r="G45" s="75" t="s">
        <v>110</v>
      </c>
      <c r="H45" s="51"/>
      <c r="I45" s="51"/>
      <c r="J45" s="77"/>
      <c r="K45" s="78"/>
      <c r="L45" s="77"/>
      <c r="M45" s="77"/>
      <c r="N45" s="77"/>
      <c r="P45" s="54"/>
      <c r="Q45" s="79"/>
      <c r="R45" s="54"/>
      <c r="S45" s="79"/>
      <c r="T45" s="54"/>
      <c r="U45" s="79"/>
      <c r="V45" s="54"/>
      <c r="W45" s="79"/>
      <c r="X45" s="7"/>
      <c r="Y45" s="7"/>
    </row>
    <row r="46" spans="2:25" s="1" customFormat="1" ht="9.75" customHeight="1">
      <c r="B46" s="80"/>
      <c r="C46" s="80"/>
      <c r="D46" s="80"/>
      <c r="E46" s="73" t="s">
        <v>111</v>
      </c>
      <c r="F46" s="74"/>
      <c r="G46" s="75" t="s">
        <v>112</v>
      </c>
      <c r="X46" s="7"/>
      <c r="Y46" s="7"/>
    </row>
    <row r="47" spans="2:25" s="1" customFormat="1" ht="8.25" customHeight="1">
      <c r="B47" s="80"/>
      <c r="C47" s="80"/>
      <c r="D47" s="80"/>
      <c r="E47" s="73" t="s">
        <v>113</v>
      </c>
      <c r="F47" s="74"/>
      <c r="G47" s="75" t="s">
        <v>114</v>
      </c>
      <c r="X47" s="7"/>
      <c r="Y47" s="7"/>
    </row>
    <row r="48" spans="2:25" s="1" customFormat="1" ht="8.25" customHeight="1">
      <c r="B48" s="80"/>
      <c r="C48" s="80"/>
      <c r="D48" s="80"/>
      <c r="E48" s="81" t="s">
        <v>115</v>
      </c>
      <c r="F48" s="82"/>
      <c r="G48" s="83"/>
      <c r="X48" s="7"/>
      <c r="Y48" s="7"/>
    </row>
    <row r="49" spans="2:25" s="1" customFormat="1" ht="7.5" customHeight="1">
      <c r="B49" s="72" t="s">
        <v>116</v>
      </c>
      <c r="C49" s="72"/>
      <c r="D49" s="72"/>
      <c r="X49" s="7"/>
      <c r="Y49" s="7"/>
    </row>
  </sheetData>
  <sheetProtection selectLockedCells="1" selectUnlockedCells="1"/>
  <mergeCells count="92">
    <mergeCell ref="D1:I2"/>
    <mergeCell ref="J1:J2"/>
    <mergeCell ref="K1:K2"/>
    <mergeCell ref="L1:M2"/>
    <mergeCell ref="N1:N2"/>
    <mergeCell ref="D3:I4"/>
    <mergeCell ref="J5:J6"/>
    <mergeCell ref="K5:L6"/>
    <mergeCell ref="M5:M6"/>
    <mergeCell ref="N5:N6"/>
    <mergeCell ref="G6:I6"/>
    <mergeCell ref="G8:G9"/>
    <mergeCell ref="I8:J9"/>
    <mergeCell ref="K8:K9"/>
    <mergeCell ref="L8:L9"/>
    <mergeCell ref="M8:M9"/>
    <mergeCell ref="N8:N9"/>
    <mergeCell ref="D11:I11"/>
    <mergeCell ref="M11:N11"/>
    <mergeCell ref="AJ11:BA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D21:I21"/>
    <mergeCell ref="M21:N21"/>
    <mergeCell ref="P21:Q21"/>
    <mergeCell ref="R21:S21"/>
    <mergeCell ref="T21:U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D31:I31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H40:I41"/>
    <mergeCell ref="J40:J41"/>
    <mergeCell ref="K40:K41"/>
    <mergeCell ref="L40:L41"/>
    <mergeCell ref="M40:N41"/>
    <mergeCell ref="P40:P41"/>
    <mergeCell ref="Q40:Q41"/>
    <mergeCell ref="R40:R41"/>
    <mergeCell ref="S40:S41"/>
    <mergeCell ref="T40:T41"/>
    <mergeCell ref="U40:U41"/>
    <mergeCell ref="V40:V41"/>
    <mergeCell ref="W40:W41"/>
    <mergeCell ref="H42:I43"/>
    <mergeCell ref="J42:J43"/>
    <mergeCell ref="K42:K43"/>
    <mergeCell ref="L42:L43"/>
    <mergeCell ref="M42:N43"/>
    <mergeCell ref="B43:D43"/>
    <mergeCell ref="P43:Q43"/>
    <mergeCell ref="R43:S43"/>
    <mergeCell ref="T43:U43"/>
    <mergeCell ref="V43:W43"/>
    <mergeCell ref="B44:D44"/>
    <mergeCell ref="H44:I45"/>
    <mergeCell ref="J44:J45"/>
    <mergeCell ref="K44:K45"/>
    <mergeCell ref="L44:L45"/>
    <mergeCell ref="M44:N45"/>
    <mergeCell ref="P44:P45"/>
    <mergeCell ref="Q44:Q45"/>
    <mergeCell ref="R44:R45"/>
    <mergeCell ref="S44:S45"/>
    <mergeCell ref="T44:T45"/>
    <mergeCell ref="U44:U45"/>
    <mergeCell ref="V44:V45"/>
    <mergeCell ref="W44:W45"/>
    <mergeCell ref="B45:D45"/>
    <mergeCell ref="B49:D49"/>
  </mergeCells>
  <printOptions/>
  <pageMargins left="0.5" right="0.5" top="0.5" bottom="0.5" header="0.5118055555555555" footer="0.5118055555555555"/>
  <pageSetup cellComments="atEnd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Timesheet</dc:title>
  <dc:subject/>
  <dc:creator>Erin Yamamoto</dc:creator>
  <cp:keywords/>
  <dc:description/>
  <cp:lastModifiedBy/>
  <cp:lastPrinted>2004-03-09T23:36:06Z</cp:lastPrinted>
  <dcterms:created xsi:type="dcterms:W3CDTF">2000-09-06T08:53:09Z</dcterms:created>
  <dcterms:modified xsi:type="dcterms:W3CDTF">2016-04-27T12:24:37Z</dcterms:modified>
  <cp:category/>
  <cp:version/>
  <cp:contentType/>
  <cp:contentStatus/>
  <cp:revision>2</cp:revision>
</cp:coreProperties>
</file>