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1280" windowHeight="6225" activeTab="0"/>
  </bookViews>
  <sheets>
    <sheet name="Sheet1" sheetId="1" r:id="rId1"/>
    <sheet name="Sheet2" sheetId="2" r:id="rId2"/>
    <sheet name="Sheet3" sheetId="3" r:id="rId3"/>
    <sheet name="Sheet4" sheetId="4" r:id="rId4"/>
  </sheets>
  <definedNames>
    <definedName name="ZA0" localSheetId="0">"Crystal Ball Data : Ver. 4.0.1"</definedName>
    <definedName name="ZA0A" localSheetId="0">1+104</definedName>
    <definedName name="ZA0C" localSheetId="0">0+0</definedName>
    <definedName name="ZA0F" localSheetId="0">7+120</definedName>
    <definedName name="ZA0T" localSheetId="0">853338468+0</definedName>
    <definedName name="ZA104" localSheetId="0">'Sheet1'!$B$7+"aRandom Demand:"+545+'Sheet1'!$B$3+0+30+'Sheet1'!$B$4+0+12</definedName>
    <definedName name="ZF114" localSheetId="0">'Sheet1'!$F$11+"18"+""+553+553+441+57+18+342+477+4+3+"-"+"+"+2.6+50+2+4+95+0+5</definedName>
    <definedName name="ZF115" localSheetId="0">'Sheet1'!$F$12+"22"+""+553+553+441+72+40+357+499+4+3+"-"+"+"+2.6+50+2+4+95+0+5</definedName>
    <definedName name="ZF116" localSheetId="0">'Sheet1'!$F$13+"26"+""+553+553+441+87+62+372+521+4+3+"-"+"+"+2.6+50+2+4+95+0+5</definedName>
    <definedName name="ZF117" localSheetId="0">'Sheet1'!$F$14+"30"+""+553+553+441+102+84+387+543+4+3+"-"+"+"+2.6+50+2+4+95+0+5</definedName>
    <definedName name="ZF118" localSheetId="0">'Sheet1'!$F$15+"34"+""+553+553+441+117+106+402+565+4+3+"-"+"+"+2.6+50+2+4+95+0+5</definedName>
    <definedName name="ZF119" localSheetId="0">'Sheet1'!$F$16+"38"+""+553+553+441+132+128+417+587+4+3+"-"+"+"+2.6+50+2+4+95+0+5</definedName>
    <definedName name="ZF120" localSheetId="0">'Sheet1'!$F$17+"42"+""+553+553+441+147+150+432+609+4+3+"-"+"+"+2.6+50+2+4+95+0+5</definedName>
  </definedNames>
  <calcPr fullCalcOnLoad="1"/>
</workbook>
</file>

<file path=xl/sharedStrings.xml><?xml version="1.0" encoding="utf-8"?>
<sst xmlns="http://schemas.openxmlformats.org/spreadsheetml/2006/main" count="62" uniqueCount="42">
  <si>
    <t>BAKERY.XLS</t>
  </si>
  <si>
    <t>Bakery Department Problem</t>
  </si>
  <si>
    <t>Avg Demand</t>
  </si>
  <si>
    <t>Unit Cost (C)</t>
  </si>
  <si>
    <t>Std deviation</t>
  </si>
  <si>
    <t>Unit Selling Price (S)</t>
  </si>
  <si>
    <t>Unit Salvage Value (V)</t>
  </si>
  <si>
    <t>Random Demand:</t>
  </si>
  <si>
    <t>Quantity</t>
  </si>
  <si>
    <t>Excess</t>
  </si>
  <si>
    <t>Production</t>
  </si>
  <si>
    <t>Net</t>
  </si>
  <si>
    <t>to bake (Q)</t>
  </si>
  <si>
    <t>Suply</t>
  </si>
  <si>
    <t>Shortage</t>
  </si>
  <si>
    <t>Revenue</t>
  </si>
  <si>
    <t>Cost</t>
  </si>
  <si>
    <t>Profit</t>
  </si>
  <si>
    <t>Quantity to bake</t>
  </si>
  <si>
    <t>18</t>
  </si>
  <si>
    <t>22</t>
  </si>
  <si>
    <t>26</t>
  </si>
  <si>
    <t>30</t>
  </si>
  <si>
    <t>34</t>
  </si>
  <si>
    <t>38</t>
  </si>
  <si>
    <t>42</t>
  </si>
  <si>
    <t>Trials</t>
  </si>
  <si>
    <t>Mean</t>
  </si>
  <si>
    <t>Median</t>
  </si>
  <si>
    <t>Mode</t>
  </si>
  <si>
    <t>Standard Deviation</t>
  </si>
  <si>
    <t>Variance</t>
  </si>
  <si>
    <t>Skewness</t>
  </si>
  <si>
    <t>Kurtosis</t>
  </si>
  <si>
    <t>Coeff. of Variability</t>
  </si>
  <si>
    <t>Range Minimum</t>
  </si>
  <si>
    <t>Range Maximum</t>
  </si>
  <si>
    <t>Range Width</t>
  </si>
  <si>
    <t>Mean Std. Error</t>
  </si>
  <si>
    <t>Lower 90% Conf Int</t>
  </si>
  <si>
    <t>Upper 90% Conf Int</t>
  </si>
  <si>
    <t>Q</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</si>
</sst>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8">
    <font>
      <sz val="10"/>
      <name val="Arial"/>
      <family val="0"/>
    </font>
    <font>
      <b/>
      <sz val="10"/>
      <name val="Arial"/>
      <family val="0"/>
    </font>
    <font>
      <i/>
      <sz val="10"/>
      <name val="Arial"/>
      <family val="0"/>
    </font>
    <font>
      <b/>
      <i/>
      <sz val="10"/>
      <name val="Arial"/>
      <family val="0"/>
    </font>
    <font>
      <b/>
      <sz val="10"/>
      <name val="MS Sans Serif"/>
      <family val="0"/>
    </font>
    <font>
      <sz val="8"/>
      <name val="Arial"/>
      <family val="0"/>
    </font>
    <font>
      <b/>
      <sz val="8"/>
      <name val="Arial"/>
      <family val="0"/>
    </font>
    <font>
      <sz val="10"/>
      <color indexed="10"/>
      <name val="Arial"/>
      <family val="2"/>
    </font>
  </fonts>
  <fills count="5">
    <fill>
      <patternFill/>
    </fill>
    <fill>
      <patternFill patternType="gray125"/>
    </fill>
    <fill>
      <patternFill patternType="solid">
        <fgColor indexed="65"/>
        <bgColor indexed="64"/>
      </patternFill>
    </fill>
    <fill>
      <patternFill patternType="solid">
        <fgColor indexed="11"/>
        <bgColor indexed="64"/>
      </patternFill>
    </fill>
    <fill>
      <patternFill patternType="solid">
        <fgColor indexed="15"/>
        <bgColor indexed="64"/>
      </patternFill>
    </fill>
  </fills>
  <borders count="3">
    <border>
      <left/>
      <right/>
      <top/>
      <bottom/>
      <diagonal/>
    </border>
    <border>
      <left>
        <color indexed="63"/>
      </left>
      <right style="hair"/>
      <top>
        <color indexed="63"/>
      </top>
      <bottom>
        <color indexed="63"/>
      </bottom>
    </border>
    <border>
      <left>
        <color indexed="63"/>
      </left>
      <right style="hair"/>
      <top style="thin"/>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1">
    <xf numFmtId="0" fontId="0" fillId="0" borderId="0" xfId="0" applyAlignment="1">
      <alignment/>
    </xf>
    <xf numFmtId="0" fontId="0" fillId="0" borderId="0" xfId="0" applyFill="1" applyAlignment="1">
      <alignment/>
    </xf>
    <xf numFmtId="0" fontId="0" fillId="0" borderId="0" xfId="0" applyFont="1" applyAlignment="1">
      <alignment/>
    </xf>
    <xf numFmtId="44" fontId="0" fillId="0" borderId="0" xfId="17" applyFont="1" applyAlignment="1">
      <alignment/>
    </xf>
    <xf numFmtId="0" fontId="0" fillId="0" borderId="0" xfId="0" applyFont="1" applyFill="1" applyAlignment="1">
      <alignment/>
    </xf>
    <xf numFmtId="0" fontId="0" fillId="0" borderId="0" xfId="0" applyFont="1" applyAlignment="1">
      <alignment horizontal="center"/>
    </xf>
    <xf numFmtId="0" fontId="0" fillId="0" borderId="0" xfId="0" applyAlignment="1">
      <alignment horizontal="center"/>
    </xf>
    <xf numFmtId="44" fontId="0" fillId="0" borderId="0" xfId="17" applyFont="1" applyAlignment="1">
      <alignment horizontal="center"/>
    </xf>
    <xf numFmtId="44" fontId="0" fillId="0" borderId="0" xfId="17" applyFont="1" applyFill="1" applyAlignment="1">
      <alignment/>
    </xf>
    <xf numFmtId="0" fontId="4" fillId="0" borderId="1" xfId="0" applyFont="1" applyBorder="1" applyAlignment="1">
      <alignment horizontal="center"/>
    </xf>
    <xf numFmtId="0" fontId="0" fillId="0" borderId="2" xfId="0" applyBorder="1" applyAlignment="1">
      <alignment horizontal="left"/>
    </xf>
    <xf numFmtId="0" fontId="0" fillId="0" borderId="2" xfId="0" applyBorder="1" applyAlignment="1">
      <alignment/>
    </xf>
    <xf numFmtId="0" fontId="0" fillId="0" borderId="1" xfId="0" applyBorder="1" applyAlignment="1">
      <alignment horizontal="left"/>
    </xf>
    <xf numFmtId="7" fontId="0" fillId="0" borderId="1" xfId="0" applyNumberFormat="1" applyBorder="1" applyAlignment="1">
      <alignment/>
    </xf>
    <xf numFmtId="4" fontId="0" fillId="0" borderId="1" xfId="0" applyNumberFormat="1" applyBorder="1" applyAlignment="1">
      <alignment/>
    </xf>
    <xf numFmtId="0" fontId="0" fillId="0" borderId="0" xfId="0" applyFont="1" applyFill="1" applyAlignment="1">
      <alignment horizontal="center"/>
    </xf>
    <xf numFmtId="0" fontId="1" fillId="0" borderId="0" xfId="0" applyFont="1" applyAlignment="1">
      <alignment/>
    </xf>
    <xf numFmtId="0" fontId="7" fillId="0" borderId="0" xfId="0" applyFont="1" applyAlignment="1">
      <alignment/>
    </xf>
    <xf numFmtId="0" fontId="0" fillId="2" borderId="0" xfId="0" applyFill="1" applyAlignment="1">
      <alignment/>
    </xf>
    <xf numFmtId="0" fontId="0" fillId="3" borderId="0" xfId="0" applyFont="1" applyFill="1" applyAlignment="1">
      <alignment/>
    </xf>
    <xf numFmtId="44" fontId="0" fillId="4" borderId="0" xfId="17" applyFont="1" applyFill="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Average Daily Net Profit vs Quantity to bake</a:t>
            </a:r>
          </a:p>
        </c:rich>
      </c:tx>
      <c:layout/>
      <c:spPr>
        <a:noFill/>
        <a:ln>
          <a:noFill/>
        </a:ln>
      </c:spPr>
    </c:title>
    <c:plotArea>
      <c:layout>
        <c:manualLayout>
          <c:xMode val="edge"/>
          <c:yMode val="edge"/>
          <c:x val="0.083"/>
          <c:y val="0.179"/>
          <c:w val="0.675"/>
          <c:h val="0.63375"/>
        </c:manualLayout>
      </c:layout>
      <c:lineChart>
        <c:grouping val="standard"/>
        <c:varyColors val="0"/>
        <c:ser>
          <c:idx val="0"/>
          <c:order val="0"/>
          <c:tx>
            <c:strRef>
              <c:f>Sheet3!$A$12</c:f>
              <c:strCache>
                <c:ptCount val="1"/>
                <c:pt idx="0">
                  <c:v>Mean</c:v>
                </c:pt>
              </c:strCache>
            </c:strRef>
          </c:tx>
          <c:extLst>
            <c:ext xmlns:c14="http://schemas.microsoft.com/office/drawing/2007/8/2/chart" uri="{6F2FDCE9-48DA-4B69-8628-5D25D57E5C99}">
              <c14:invertSolidFillFmt>
                <c14:spPr>
                  <a:solidFill>
                    <a:srgbClr val="000000"/>
                  </a:solidFill>
                </c14:spPr>
              </c14:invertSolidFillFmt>
            </c:ext>
          </c:extLst>
          <c:cat>
            <c:strRef>
              <c:f>Sheet3!$B$10:$H$10</c:f>
              <c:strCache/>
            </c:strRef>
          </c:cat>
          <c:val>
            <c:numRef>
              <c:f>Sheet3!$B$12:$H$12</c:f>
              <c:numCache/>
            </c:numRef>
          </c:val>
          <c:smooth val="0"/>
        </c:ser>
        <c:ser>
          <c:idx val="1"/>
          <c:order val="1"/>
          <c:tx>
            <c:strRef>
              <c:f>Sheet3!$A$33</c:f>
              <c:strCache>
                <c:ptCount val="1"/>
                <c:pt idx="0">
                  <c:v>Lower 90% Conf Int</c:v>
                </c:pt>
              </c:strCache>
            </c:strRef>
          </c:tx>
          <c:extLst>
            <c:ext xmlns:c14="http://schemas.microsoft.com/office/drawing/2007/8/2/chart" uri="{6F2FDCE9-48DA-4B69-8628-5D25D57E5C99}">
              <c14:invertSolidFillFmt>
                <c14:spPr>
                  <a:solidFill>
                    <a:srgbClr val="000000"/>
                  </a:solidFill>
                </c14:spPr>
              </c14:invertSolidFillFmt>
            </c:ext>
          </c:extLst>
          <c:cat>
            <c:strRef>
              <c:f>Sheet3!$B$10:$H$10</c:f>
              <c:strCache/>
            </c:strRef>
          </c:cat>
          <c:val>
            <c:numRef>
              <c:f>Sheet3!$B$33:$H$33</c:f>
              <c:numCache/>
            </c:numRef>
          </c:val>
          <c:smooth val="0"/>
        </c:ser>
        <c:ser>
          <c:idx val="2"/>
          <c:order val="2"/>
          <c:tx>
            <c:strRef>
              <c:f>Sheet3!$A$34</c:f>
              <c:strCache>
                <c:ptCount val="1"/>
                <c:pt idx="0">
                  <c:v>Upper 90% Conf Int</c:v>
                </c:pt>
              </c:strCache>
            </c:strRef>
          </c:tx>
          <c:extLst>
            <c:ext xmlns:c14="http://schemas.microsoft.com/office/drawing/2007/8/2/chart" uri="{6F2FDCE9-48DA-4B69-8628-5D25D57E5C99}">
              <c14:invertSolidFillFmt>
                <c14:spPr>
                  <a:solidFill>
                    <a:srgbClr val="000000"/>
                  </a:solidFill>
                </c14:spPr>
              </c14:invertSolidFillFmt>
            </c:ext>
          </c:extLst>
          <c:cat>
            <c:strRef>
              <c:f>Sheet3!$B$10:$H$10</c:f>
              <c:strCache/>
            </c:strRef>
          </c:cat>
          <c:val>
            <c:numRef>
              <c:f>Sheet3!$B$34:$H$34</c:f>
              <c:numCache/>
            </c:numRef>
          </c:val>
          <c:smooth val="0"/>
        </c:ser>
        <c:marker val="1"/>
        <c:axId val="43682925"/>
        <c:axId val="57602006"/>
      </c:lineChart>
      <c:catAx>
        <c:axId val="43682925"/>
        <c:scaling>
          <c:orientation val="minMax"/>
        </c:scaling>
        <c:axPos val="b"/>
        <c:title>
          <c:tx>
            <c:rich>
              <a:bodyPr vert="horz" rot="0" anchor="ctr"/>
              <a:lstStyle/>
              <a:p>
                <a:pPr algn="ctr">
                  <a:defRPr/>
                </a:pPr>
                <a:r>
                  <a:rPr lang="en-US" cap="none" sz="800" b="1" i="0" u="none" baseline="0">
                    <a:latin typeface="Arial"/>
                    <a:ea typeface="Arial"/>
                    <a:cs typeface="Arial"/>
                  </a:rPr>
                  <a:t>Quantity to bake</a:t>
                </a:r>
              </a:p>
            </c:rich>
          </c:tx>
          <c:layout/>
          <c:overlay val="0"/>
          <c:spPr>
            <a:noFill/>
            <a:ln>
              <a:noFill/>
            </a:ln>
          </c:spPr>
        </c:title>
        <c:delete val="0"/>
        <c:numFmt formatCode="General" sourceLinked="1"/>
        <c:majorTickMark val="in"/>
        <c:minorTickMark val="none"/>
        <c:tickLblPos val="nextTo"/>
        <c:crossAx val="57602006"/>
        <c:crosses val="autoZero"/>
        <c:auto val="0"/>
        <c:lblOffset val="100"/>
        <c:noMultiLvlLbl val="0"/>
      </c:catAx>
      <c:valAx>
        <c:axId val="57602006"/>
        <c:scaling>
          <c:orientation val="minMax"/>
          <c:max val="110"/>
          <c:min val="40"/>
        </c:scaling>
        <c:axPos val="l"/>
        <c:title>
          <c:tx>
            <c:rich>
              <a:bodyPr vert="horz" rot="-5400000" anchor="ctr"/>
              <a:lstStyle/>
              <a:p>
                <a:pPr algn="ctr">
                  <a:defRPr/>
                </a:pPr>
                <a:r>
                  <a:rPr lang="en-US" cap="none" sz="800" b="1" i="0" u="none" baseline="0">
                    <a:latin typeface="Arial"/>
                    <a:ea typeface="Arial"/>
                    <a:cs typeface="Arial"/>
                  </a:rPr>
                  <a:t>Average Daily Net Profit</a:t>
                </a:r>
              </a:p>
            </c:rich>
          </c:tx>
          <c:layout/>
          <c:overlay val="0"/>
          <c:spPr>
            <a:noFill/>
            <a:ln>
              <a:noFill/>
            </a:ln>
          </c:spPr>
        </c:title>
        <c:majorGridlines>
          <c:spPr>
            <a:ln w="3175">
              <a:solidFill>
                <a:srgbClr val="000000"/>
              </a:solidFill>
              <a:prstDash val="sysDot"/>
            </a:ln>
          </c:spPr>
        </c:majorGridlines>
        <c:delete val="0"/>
        <c:numFmt formatCode="&quot;$&quot;#,##0_);\(&quot;$&quot;#,##0\)" sourceLinked="0"/>
        <c:majorTickMark val="out"/>
        <c:minorTickMark val="none"/>
        <c:tickLblPos val="nextTo"/>
        <c:crossAx val="43682925"/>
        <c:crossesAt val="1"/>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Average Daily Net Profit vs Quantity to bake</a:t>
            </a:r>
          </a:p>
        </c:rich>
      </c:tx>
      <c:layout/>
      <c:spPr>
        <a:noFill/>
        <a:ln>
          <a:noFill/>
        </a:ln>
      </c:spPr>
    </c:title>
    <c:plotArea>
      <c:layout>
        <c:manualLayout>
          <c:xMode val="edge"/>
          <c:yMode val="edge"/>
          <c:x val="0.06475"/>
          <c:y val="0.14575"/>
          <c:w val="0.78975"/>
          <c:h val="0.7465"/>
        </c:manualLayout>
      </c:layout>
      <c:lineChart>
        <c:grouping val="standard"/>
        <c:varyColors val="0"/>
        <c:ser>
          <c:idx val="0"/>
          <c:order val="0"/>
          <c:tx>
            <c:strRef>
              <c:f>Sheet4!$A$12</c:f>
              <c:strCache>
                <c:ptCount val="1"/>
                <c:pt idx="0">
                  <c:v>Mean</c:v>
                </c:pt>
              </c:strCache>
            </c:strRef>
          </c:tx>
          <c:extLst>
            <c:ext xmlns:c14="http://schemas.microsoft.com/office/drawing/2007/8/2/chart" uri="{6F2FDCE9-48DA-4B69-8628-5D25D57E5C99}">
              <c14:invertSolidFillFmt>
                <c14:spPr>
                  <a:solidFill>
                    <a:srgbClr val="000000"/>
                  </a:solidFill>
                </c14:spPr>
              </c14:invertSolidFillFmt>
            </c:ext>
          </c:extLst>
          <c:cat>
            <c:strRef>
              <c:f>Sheet4!$B$10:$H$10</c:f>
              <c:strCache/>
            </c:strRef>
          </c:cat>
          <c:val>
            <c:numRef>
              <c:f>Sheet4!$B$12:$H$12</c:f>
              <c:numCache/>
            </c:numRef>
          </c:val>
          <c:smooth val="0"/>
        </c:ser>
        <c:marker val="1"/>
        <c:axId val="48656007"/>
        <c:axId val="35250880"/>
      </c:lineChart>
      <c:catAx>
        <c:axId val="48656007"/>
        <c:scaling>
          <c:orientation val="minMax"/>
        </c:scaling>
        <c:axPos val="b"/>
        <c:title>
          <c:tx>
            <c:rich>
              <a:bodyPr vert="horz" rot="0" anchor="ctr"/>
              <a:lstStyle/>
              <a:p>
                <a:pPr algn="ctr">
                  <a:defRPr/>
                </a:pPr>
                <a:r>
                  <a:rPr lang="en-US" cap="none" sz="800" b="1" i="0" u="none" baseline="0">
                    <a:latin typeface="Arial"/>
                    <a:ea typeface="Arial"/>
                    <a:cs typeface="Arial"/>
                  </a:rPr>
                  <a:t>Quantity to bake</a:t>
                </a:r>
              </a:p>
            </c:rich>
          </c:tx>
          <c:layout/>
          <c:overlay val="0"/>
          <c:spPr>
            <a:noFill/>
            <a:ln>
              <a:noFill/>
            </a:ln>
          </c:spPr>
        </c:title>
        <c:delete val="0"/>
        <c:numFmt formatCode="General" sourceLinked="1"/>
        <c:majorTickMark val="in"/>
        <c:minorTickMark val="none"/>
        <c:tickLblPos val="nextTo"/>
        <c:crossAx val="35250880"/>
        <c:crosses val="autoZero"/>
        <c:auto val="0"/>
        <c:lblOffset val="100"/>
        <c:noMultiLvlLbl val="0"/>
      </c:catAx>
      <c:valAx>
        <c:axId val="35250880"/>
        <c:scaling>
          <c:orientation val="minMax"/>
        </c:scaling>
        <c:axPos val="l"/>
        <c:title>
          <c:tx>
            <c:rich>
              <a:bodyPr vert="horz" rot="-5400000" anchor="ctr"/>
              <a:lstStyle/>
              <a:p>
                <a:pPr algn="ctr">
                  <a:defRPr/>
                </a:pPr>
                <a:r>
                  <a:rPr lang="en-US" cap="none" sz="800" b="1" i="0" u="none" baseline="0">
                    <a:latin typeface="Arial"/>
                    <a:ea typeface="Arial"/>
                    <a:cs typeface="Arial"/>
                  </a:rPr>
                  <a:t>Average Daily Net Profit</a:t>
                </a:r>
              </a:p>
            </c:rich>
          </c:tx>
          <c:layout/>
          <c:overlay val="0"/>
          <c:spPr>
            <a:noFill/>
            <a:ln>
              <a:noFill/>
            </a:ln>
          </c:spPr>
        </c:title>
        <c:majorGridlines>
          <c:spPr>
            <a:ln w="3175">
              <a:solidFill>
                <a:srgbClr val="000000"/>
              </a:solidFill>
              <a:prstDash val="sysDot"/>
            </a:ln>
          </c:spPr>
        </c:majorGridlines>
        <c:delete val="0"/>
        <c:numFmt formatCode="&quot;$&quot;#,##0_);\(&quot;$&quot;#,##0\)" sourceLinked="0"/>
        <c:majorTickMark val="out"/>
        <c:minorTickMark val="none"/>
        <c:tickLblPos val="nextTo"/>
        <c:crossAx val="48656007"/>
        <c:crossesAt val="1"/>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10</xdr:col>
      <xdr:colOff>333375</xdr:colOff>
      <xdr:row>15</xdr:row>
      <xdr:rowOff>66675</xdr:rowOff>
    </xdr:to>
    <xdr:sp>
      <xdr:nvSpPr>
        <xdr:cNvPr id="1" name="Text 1"/>
        <xdr:cNvSpPr txBox="1">
          <a:spLocks noChangeArrowheads="1"/>
        </xdr:cNvSpPr>
      </xdr:nvSpPr>
      <xdr:spPr>
        <a:xfrm>
          <a:off x="9525" y="0"/>
          <a:ext cx="6419850" cy="2495550"/>
        </a:xfrm>
        <a:prstGeom prst="rect">
          <a:avLst/>
        </a:prstGeom>
        <a:solidFill>
          <a:srgbClr val="FFFFFF"/>
        </a:solidFill>
        <a:ln w="1" cmpd="sng">
          <a:noFill/>
        </a:ln>
      </xdr:spPr>
      <xdr:txBody>
        <a:bodyPr vertOverflow="clip" wrap="square"/>
        <a:p>
          <a:pPr algn="just">
            <a:defRPr/>
          </a:pPr>
          <a:r>
            <a:rPr lang="en-US" cap="none" sz="1000" b="0" i="0" u="none" baseline="0">
              <a:latin typeface="Arial"/>
              <a:ea typeface="Arial"/>
              <a:cs typeface="Arial"/>
            </a:rPr>
            <a:t>This is the spreadsheet BAKERY.XLS which contains the solution of the Bakery Department Problem.
The parameters of the baking operation are entered in the cells B3:B4 and F3:F5. Cell B7 contains one realization for the demand of cakes, but the actual demand is a normal random variable with mean defined in cell B3 and standard deviation defined in cell B4. The net profit associated with the current realization of demand (40) is defined in cells F11:F17. For example, the net profit associated a production of 18 cakes, defined in cell A11,  is the revenue, defined in cell D11, minus the production cost, defined in cell E11. The revenue depends on the excess supply and the supply itself. The excess supply is defined in cell B11 by MAX(0, A11-$B$7). The shortage cell defined in C11 by MAX(0,$B$29-A33) is presented only for completion. Therefore, revenue is defined by IF( C11 &gt; 0, A11*$F$4, $B$7*$F$4 + B11*$F$5) which accounts for the fact that if excess supply is positive then some production is sold at salvage value. The production cost is simply 18*$9.00, or A11*$F$3.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47625</xdr:rowOff>
    </xdr:from>
    <xdr:to>
      <xdr:col>7</xdr:col>
      <xdr:colOff>723900</xdr:colOff>
      <xdr:row>6</xdr:row>
      <xdr:rowOff>0</xdr:rowOff>
    </xdr:to>
    <xdr:sp>
      <xdr:nvSpPr>
        <xdr:cNvPr id="1" name="Text 1"/>
        <xdr:cNvSpPr txBox="1">
          <a:spLocks noChangeArrowheads="1"/>
        </xdr:cNvSpPr>
      </xdr:nvSpPr>
      <xdr:spPr>
        <a:xfrm>
          <a:off x="9525" y="47625"/>
          <a:ext cx="6448425" cy="923925"/>
        </a:xfrm>
        <a:prstGeom prst="rect">
          <a:avLst/>
        </a:prstGeom>
        <a:solidFill>
          <a:srgbClr val="FFFFFF"/>
        </a:solidFill>
        <a:ln w="1" cmpd="sng">
          <a:noFill/>
        </a:ln>
      </xdr:spPr>
      <xdr:txBody>
        <a:bodyPr vertOverflow="clip" wrap="square"/>
        <a:p>
          <a:pPr algn="just">
            <a:defRPr/>
          </a:pPr>
          <a:r>
            <a:rPr lang="en-US" cap="none" sz="1000" b="0" i="0" u="none" baseline="0">
              <a:latin typeface="Arial"/>
              <a:ea typeface="Arial"/>
              <a:cs typeface="Arial"/>
            </a:rPr>
            <a:t>We are now ready to perform the steps to running a simulation using Crystal Ball. The assumption cell is B7 and the forecast cells are F11:F17.  In the the Run Preferences menu we have set the number of runs to 10,000 and the simulation seed equal to 123. A summary of the results is provided below. 
</a:t>
          </a:r>
        </a:p>
      </xdr:txBody>
    </xdr:sp>
    <xdr:clientData/>
  </xdr:twoCellAnchor>
  <xdr:twoCellAnchor>
    <xdr:from>
      <xdr:col>0</xdr:col>
      <xdr:colOff>0</xdr:colOff>
      <xdr:row>24</xdr:row>
      <xdr:rowOff>19050</xdr:rowOff>
    </xdr:from>
    <xdr:to>
      <xdr:col>8</xdr:col>
      <xdr:colOff>0</xdr:colOff>
      <xdr:row>30</xdr:row>
      <xdr:rowOff>0</xdr:rowOff>
    </xdr:to>
    <xdr:sp>
      <xdr:nvSpPr>
        <xdr:cNvPr id="2" name="Text 2"/>
        <xdr:cNvSpPr txBox="1">
          <a:spLocks noChangeArrowheads="1"/>
        </xdr:cNvSpPr>
      </xdr:nvSpPr>
      <xdr:spPr>
        <a:xfrm>
          <a:off x="0" y="3905250"/>
          <a:ext cx="6467475" cy="952500"/>
        </a:xfrm>
        <a:prstGeom prst="rect">
          <a:avLst/>
        </a:prstGeom>
        <a:solidFill>
          <a:srgbClr val="FFFFFF"/>
        </a:solidFill>
        <a:ln w="1" cmpd="sng">
          <a:noFill/>
        </a:ln>
      </xdr:spPr>
      <xdr:txBody>
        <a:bodyPr vertOverflow="clip" wrap="square"/>
        <a:p>
          <a:pPr algn="just">
            <a:defRPr/>
          </a:pPr>
          <a:r>
            <a:rPr lang="en-US" cap="none" sz="1000" b="0" i="0" u="none" baseline="0">
              <a:latin typeface="Arial"/>
              <a:ea typeface="Arial"/>
              <a:cs typeface="Arial"/>
            </a:rPr>
            <a:t>Before creating a graph for the results presented above, it is of interest to create two additional rows with confidence intervals to be included in the graph. Cell B33 contains the upper bound of the 90% confidence interval for the average daily Net Profit when the production level is 18 cakes, and it is defined by B12-NORMSINV(0.95)*B23. Cell B34 contains the upper of the same interval, and it is defined by B12-NORMSINV(0.95)*B23. </a:t>
          </a:r>
        </a:p>
      </xdr:txBody>
    </xdr:sp>
    <xdr:clientData/>
  </xdr:twoCellAnchor>
  <xdr:twoCellAnchor>
    <xdr:from>
      <xdr:col>0</xdr:col>
      <xdr:colOff>9525</xdr:colOff>
      <xdr:row>37</xdr:row>
      <xdr:rowOff>114300</xdr:rowOff>
    </xdr:from>
    <xdr:to>
      <xdr:col>7</xdr:col>
      <xdr:colOff>723900</xdr:colOff>
      <xdr:row>55</xdr:row>
      <xdr:rowOff>19050</xdr:rowOff>
    </xdr:to>
    <xdr:graphicFrame>
      <xdr:nvGraphicFramePr>
        <xdr:cNvPr id="3" name="Chart 3"/>
        <xdr:cNvGraphicFramePr/>
      </xdr:nvGraphicFramePr>
      <xdr:xfrm>
        <a:off x="9525" y="6105525"/>
        <a:ext cx="6448425" cy="28194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56</xdr:row>
      <xdr:rowOff>142875</xdr:rowOff>
    </xdr:from>
    <xdr:to>
      <xdr:col>7</xdr:col>
      <xdr:colOff>723900</xdr:colOff>
      <xdr:row>59</xdr:row>
      <xdr:rowOff>95250</xdr:rowOff>
    </xdr:to>
    <xdr:sp>
      <xdr:nvSpPr>
        <xdr:cNvPr id="4" name="Text 4"/>
        <xdr:cNvSpPr txBox="1">
          <a:spLocks noChangeArrowheads="1"/>
        </xdr:cNvSpPr>
      </xdr:nvSpPr>
      <xdr:spPr>
        <a:xfrm>
          <a:off x="0" y="9210675"/>
          <a:ext cx="6457950" cy="438150"/>
        </a:xfrm>
        <a:prstGeom prst="rect">
          <a:avLst/>
        </a:prstGeom>
        <a:solidFill>
          <a:srgbClr val="FFFFFF"/>
        </a:solidFill>
        <a:ln w="1" cmpd="sng">
          <a:noFill/>
        </a:ln>
      </xdr:spPr>
      <xdr:txBody>
        <a:bodyPr vertOverflow="clip" wrap="square"/>
        <a:p>
          <a:pPr algn="just">
            <a:defRPr/>
          </a:pPr>
          <a:r>
            <a:rPr lang="en-US" cap="none" sz="1000" b="0" i="0" u="none" baseline="0">
              <a:latin typeface="Arial"/>
              <a:ea typeface="Arial"/>
              <a:cs typeface="Arial"/>
            </a:rPr>
            <a:t>A plot of the average daily cost versus the number of sorters is given above. Endpoints of 90% confidence intervals are also plotted. </a:t>
          </a:r>
          <a:r>
            <a:rPr lang="en-US" cap="none" sz="1000" b="0" i="1" u="none" baseline="0">
              <a:latin typeface="Arial"/>
              <a:ea typeface="Arial"/>
              <a:cs typeface="Arial"/>
            </a:rPr>
            <a:t>The answer to question (a) is Q=38</a:t>
          </a:r>
          <a:r>
            <a:rPr lang="en-US" cap="none" sz="1000" b="0" i="0" u="none" baseline="0">
              <a:latin typeface="Arial"/>
              <a:ea typeface="Arial"/>
              <a:cs typeface="Arial"/>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1</xdr:row>
      <xdr:rowOff>0</xdr:rowOff>
    </xdr:from>
    <xdr:to>
      <xdr:col>7</xdr:col>
      <xdr:colOff>352425</xdr:colOff>
      <xdr:row>7</xdr:row>
      <xdr:rowOff>76200</xdr:rowOff>
    </xdr:to>
    <xdr:sp>
      <xdr:nvSpPr>
        <xdr:cNvPr id="1" name="Text 4"/>
        <xdr:cNvSpPr txBox="1">
          <a:spLocks noChangeArrowheads="1"/>
        </xdr:cNvSpPr>
      </xdr:nvSpPr>
      <xdr:spPr>
        <a:xfrm>
          <a:off x="133350" y="161925"/>
          <a:ext cx="5210175" cy="1047750"/>
        </a:xfrm>
        <a:prstGeom prst="rect">
          <a:avLst/>
        </a:prstGeom>
        <a:solidFill>
          <a:srgbClr val="FFFFFF"/>
        </a:solidFill>
        <a:ln w="1" cmpd="sng">
          <a:noFill/>
        </a:ln>
      </xdr:spPr>
      <xdr:txBody>
        <a:bodyPr vertOverflow="clip" wrap="square"/>
        <a:p>
          <a:pPr algn="just">
            <a:defRPr/>
          </a:pPr>
          <a:r>
            <a:rPr lang="en-US" cap="none" sz="1000" b="0" i="0" u="none" baseline="0">
              <a:latin typeface="Arial"/>
              <a:ea typeface="Arial"/>
              <a:cs typeface="Arial"/>
            </a:rPr>
            <a:t>Question (b) differs slightly from (a). Now, the salvage value is $0.00 while before it was $9.00. Therefore, we may use the same model to answer this question if we simply change S to 0. The main results of the simulation are given below. A plot of the average daily cost versus the number of regular sorters is also presented below. </a:t>
          </a:r>
          <a:r>
            <a:rPr lang="en-US" cap="none" sz="1000" b="0" i="1" u="none" baseline="0">
              <a:latin typeface="Arial"/>
              <a:ea typeface="Arial"/>
              <a:cs typeface="Arial"/>
            </a:rPr>
            <a:t>The answer to question (b) is Q=22</a:t>
          </a:r>
          <a:r>
            <a:rPr lang="en-US" cap="none" sz="1000" b="0" i="0" u="none" baseline="0">
              <a:latin typeface="Arial"/>
              <a:ea typeface="Arial"/>
              <a:cs typeface="Arial"/>
            </a:rPr>
            <a:t>.</a:t>
          </a:r>
        </a:p>
      </xdr:txBody>
    </xdr:sp>
    <xdr:clientData/>
  </xdr:twoCellAnchor>
  <xdr:twoCellAnchor>
    <xdr:from>
      <xdr:col>0</xdr:col>
      <xdr:colOff>257175</xdr:colOff>
      <xdr:row>23</xdr:row>
      <xdr:rowOff>133350</xdr:rowOff>
    </xdr:from>
    <xdr:to>
      <xdr:col>7</xdr:col>
      <xdr:colOff>400050</xdr:colOff>
      <xdr:row>42</xdr:row>
      <xdr:rowOff>114300</xdr:rowOff>
    </xdr:to>
    <xdr:graphicFrame>
      <xdr:nvGraphicFramePr>
        <xdr:cNvPr id="2" name="Chart 5"/>
        <xdr:cNvGraphicFramePr/>
      </xdr:nvGraphicFramePr>
      <xdr:xfrm>
        <a:off x="257175" y="3857625"/>
        <a:ext cx="5133975" cy="30575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F23"/>
  <sheetViews>
    <sheetView tabSelected="1" workbookViewId="0" topLeftCell="A1">
      <selection activeCell="A1" sqref="A1"/>
    </sheetView>
  </sheetViews>
  <sheetFormatPr defaultColWidth="9.140625" defaultRowHeight="12.75"/>
  <cols>
    <col min="1" max="1" width="16.28125" style="0" customWidth="1"/>
    <col min="2" max="2" width="10.8515625" style="0" customWidth="1"/>
    <col min="3" max="3" width="11.57421875" style="0" customWidth="1"/>
    <col min="4" max="4" width="9.7109375" style="0" customWidth="1"/>
    <col min="5" max="5" width="9.8515625" style="0" customWidth="1"/>
    <col min="6" max="6" width="10.57421875" style="0" customWidth="1"/>
    <col min="7" max="7" width="10.7109375" style="0" customWidth="1"/>
    <col min="8" max="8" width="11.7109375" style="0" customWidth="1"/>
    <col min="9" max="9" width="10.421875" style="0" customWidth="1"/>
  </cols>
  <sheetData>
    <row r="1" spans="1:3" s="16" customFormat="1" ht="12.75">
      <c r="A1" s="16" t="s">
        <v>0</v>
      </c>
      <c r="C1" s="16" t="s">
        <v>1</v>
      </c>
    </row>
    <row r="3" spans="1:6" ht="12.75">
      <c r="A3" s="2" t="s">
        <v>2</v>
      </c>
      <c r="B3" s="2">
        <v>30</v>
      </c>
      <c r="C3" s="2"/>
      <c r="D3" s="2" t="s">
        <v>3</v>
      </c>
      <c r="F3" s="2">
        <v>9</v>
      </c>
    </row>
    <row r="4" spans="1:6" ht="12.75">
      <c r="A4" s="2" t="s">
        <v>4</v>
      </c>
      <c r="B4" s="2">
        <v>12</v>
      </c>
      <c r="C4" s="2"/>
      <c r="D4" s="2" t="s">
        <v>5</v>
      </c>
      <c r="F4" s="2">
        <v>12</v>
      </c>
    </row>
    <row r="5" spans="1:6" ht="12.75">
      <c r="A5" s="2"/>
      <c r="B5" s="2"/>
      <c r="C5" s="2"/>
      <c r="D5" s="2" t="s">
        <v>6</v>
      </c>
      <c r="F5" s="2">
        <v>8</v>
      </c>
    </row>
    <row r="6" spans="1:6" ht="12.75">
      <c r="A6" s="2"/>
      <c r="B6" s="2"/>
      <c r="C6" s="2"/>
      <c r="D6" s="2"/>
      <c r="E6" s="2"/>
      <c r="F6" s="2"/>
    </row>
    <row r="7" spans="1:6" ht="12.75">
      <c r="A7" s="2" t="s">
        <v>7</v>
      </c>
      <c r="B7" s="19">
        <v>30</v>
      </c>
      <c r="C7" s="2"/>
      <c r="D7" s="2"/>
      <c r="E7" s="2"/>
      <c r="F7" s="2"/>
    </row>
    <row r="8" spans="1:6" ht="12.75">
      <c r="A8" s="2"/>
      <c r="B8" s="2"/>
      <c r="C8" s="2"/>
      <c r="D8" s="2"/>
      <c r="E8" s="2"/>
      <c r="F8" s="2"/>
    </row>
    <row r="9" spans="1:6" ht="12.75">
      <c r="A9" s="5" t="s">
        <v>8</v>
      </c>
      <c r="B9" s="5" t="s">
        <v>9</v>
      </c>
      <c r="C9" s="5"/>
      <c r="D9" s="5"/>
      <c r="E9" s="5" t="s">
        <v>10</v>
      </c>
      <c r="F9" s="5" t="s">
        <v>11</v>
      </c>
    </row>
    <row r="10" spans="1:6" ht="12.75">
      <c r="A10" s="5" t="s">
        <v>12</v>
      </c>
      <c r="B10" s="5" t="s">
        <v>13</v>
      </c>
      <c r="C10" s="5" t="s">
        <v>14</v>
      </c>
      <c r="D10" s="5" t="s">
        <v>15</v>
      </c>
      <c r="E10" s="7" t="s">
        <v>16</v>
      </c>
      <c r="F10" s="5" t="s">
        <v>17</v>
      </c>
    </row>
    <row r="11" spans="1:6" ht="12.75">
      <c r="A11" s="5">
        <v>18</v>
      </c>
      <c r="B11" s="15">
        <f>MAX(0,A11-$B$7)</f>
        <v>0</v>
      </c>
      <c r="C11" s="5">
        <f>MAX(0,$B$7-A11)</f>
        <v>12</v>
      </c>
      <c r="D11" s="3">
        <f>IF(C11&gt;0,A11*$F$4,$B$7*$F$4+B11*$F$5)</f>
        <v>216</v>
      </c>
      <c r="E11" s="3">
        <f aca="true" t="shared" si="0" ref="E11:E17">A11*$F$3</f>
        <v>162</v>
      </c>
      <c r="F11" s="20">
        <f>D11-E11</f>
        <v>54</v>
      </c>
    </row>
    <row r="12" spans="1:6" ht="12.75">
      <c r="A12" s="6">
        <v>22</v>
      </c>
      <c r="B12" s="15">
        <f aca="true" t="shared" si="1" ref="B12:B17">MAX(0,A12-$B$7)</f>
        <v>0</v>
      </c>
      <c r="C12" s="5">
        <f aca="true" t="shared" si="2" ref="C12:C17">MAX(0,$B$7-A12)</f>
        <v>8</v>
      </c>
      <c r="D12" s="3">
        <f aca="true" t="shared" si="3" ref="D12:D17">IF(C12&gt;0,A12*$F$4,$B$7*$F$4+B12*$F$5)</f>
        <v>264</v>
      </c>
      <c r="E12" s="3">
        <f t="shared" si="0"/>
        <v>198</v>
      </c>
      <c r="F12" s="20">
        <f aca="true" t="shared" si="4" ref="F12:F17">D12-E12</f>
        <v>66</v>
      </c>
    </row>
    <row r="13" spans="1:6" ht="12.75">
      <c r="A13" s="6">
        <v>26</v>
      </c>
      <c r="B13" s="15">
        <f t="shared" si="1"/>
        <v>0</v>
      </c>
      <c r="C13" s="5">
        <f t="shared" si="2"/>
        <v>4</v>
      </c>
      <c r="D13" s="3">
        <f t="shared" si="3"/>
        <v>312</v>
      </c>
      <c r="E13" s="3">
        <f t="shared" si="0"/>
        <v>234</v>
      </c>
      <c r="F13" s="20">
        <f t="shared" si="4"/>
        <v>78</v>
      </c>
    </row>
    <row r="14" spans="1:6" ht="12.75">
      <c r="A14" s="6">
        <v>30</v>
      </c>
      <c r="B14" s="15">
        <f t="shared" si="1"/>
        <v>0</v>
      </c>
      <c r="C14" s="5">
        <f t="shared" si="2"/>
        <v>0</v>
      </c>
      <c r="D14" s="3">
        <f t="shared" si="3"/>
        <v>360</v>
      </c>
      <c r="E14" s="3">
        <f t="shared" si="0"/>
        <v>270</v>
      </c>
      <c r="F14" s="20">
        <f t="shared" si="4"/>
        <v>90</v>
      </c>
    </row>
    <row r="15" spans="1:6" ht="12.75">
      <c r="A15" s="6">
        <v>34</v>
      </c>
      <c r="B15" s="15">
        <f t="shared" si="1"/>
        <v>4</v>
      </c>
      <c r="C15" s="5">
        <f t="shared" si="2"/>
        <v>0</v>
      </c>
      <c r="D15" s="3">
        <f t="shared" si="3"/>
        <v>392</v>
      </c>
      <c r="E15" s="3">
        <f t="shared" si="0"/>
        <v>306</v>
      </c>
      <c r="F15" s="20">
        <f t="shared" si="4"/>
        <v>86</v>
      </c>
    </row>
    <row r="16" spans="1:6" ht="12.75">
      <c r="A16" s="6">
        <v>38</v>
      </c>
      <c r="B16" s="15">
        <f t="shared" si="1"/>
        <v>8</v>
      </c>
      <c r="C16" s="5">
        <f t="shared" si="2"/>
        <v>0</v>
      </c>
      <c r="D16" s="3">
        <f t="shared" si="3"/>
        <v>424</v>
      </c>
      <c r="E16" s="3">
        <f t="shared" si="0"/>
        <v>342</v>
      </c>
      <c r="F16" s="20">
        <f t="shared" si="4"/>
        <v>82</v>
      </c>
    </row>
    <row r="17" spans="1:6" ht="12.75">
      <c r="A17" s="6">
        <v>42</v>
      </c>
      <c r="B17" s="15">
        <f t="shared" si="1"/>
        <v>12</v>
      </c>
      <c r="C17" s="5">
        <f t="shared" si="2"/>
        <v>0</v>
      </c>
      <c r="D17" s="3">
        <f t="shared" si="3"/>
        <v>456</v>
      </c>
      <c r="E17" s="3">
        <f t="shared" si="0"/>
        <v>378</v>
      </c>
      <c r="F17" s="20">
        <f t="shared" si="4"/>
        <v>78</v>
      </c>
    </row>
    <row r="18" spans="1:6" ht="12.75">
      <c r="A18" s="6"/>
      <c r="B18" s="4"/>
      <c r="C18" s="2"/>
      <c r="D18" s="3"/>
      <c r="E18" s="3"/>
      <c r="F18" s="8"/>
    </row>
    <row r="19" spans="1:6" ht="12.75">
      <c r="A19" s="6"/>
      <c r="B19" s="4"/>
      <c r="C19" s="2"/>
      <c r="D19" s="3"/>
      <c r="E19" s="3"/>
      <c r="F19" s="8"/>
    </row>
    <row r="20" spans="1:6" ht="12.75">
      <c r="A20" s="6"/>
      <c r="B20" s="4"/>
      <c r="C20" s="2"/>
      <c r="D20" s="3"/>
      <c r="E20" s="3"/>
      <c r="F20" s="8"/>
    </row>
    <row r="21" spans="1:6" ht="12.75">
      <c r="A21" s="6"/>
      <c r="B21" s="4"/>
      <c r="C21" s="2"/>
      <c r="D21" s="3"/>
      <c r="E21" s="3"/>
      <c r="F21" s="8"/>
    </row>
    <row r="22" spans="1:6" ht="12.75">
      <c r="A22" s="6"/>
      <c r="B22" s="4"/>
      <c r="C22" s="2"/>
      <c r="D22" s="3"/>
      <c r="E22" s="3"/>
      <c r="F22" s="8"/>
    </row>
    <row r="23" spans="1:6" ht="12.75">
      <c r="A23" s="6"/>
      <c r="B23" s="4"/>
      <c r="C23" s="2"/>
      <c r="D23" s="3"/>
      <c r="E23" s="3"/>
      <c r="F23" s="8"/>
    </row>
  </sheetData>
  <printOptions gridLines="1" headings="1"/>
  <pageMargins left="0.75" right="0.75" top="1" bottom="1" header="0.5" footer="0.5"/>
  <pageSetup horizontalDpi="300" verticalDpi="300" orientation="portrait" scale="95" r:id="rId1"/>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N7" sqref="N7"/>
    </sheetView>
  </sheetViews>
  <sheetFormatPr defaultColWidth="9.140625" defaultRowHeight="12.75"/>
  <sheetData/>
  <printOptions/>
  <pageMargins left="0.75" right="0.75" top="1" bottom="1" header="0.5" footer="0.5"/>
  <pageSetup horizontalDpi="300" verticalDpi="300" orientation="portrait" r:id="rId2"/>
  <headerFooter alignWithMargins="0">
    <oddHeader>&amp;C&amp;A</oddHeader>
    <oddFooter>&amp;CPage &amp;P</oddFooter>
  </headerFooter>
  <drawing r:id="rId1"/>
</worksheet>
</file>

<file path=xl/worksheets/sheet3.xml><?xml version="1.0" encoding="utf-8"?>
<worksheet xmlns="http://schemas.openxmlformats.org/spreadsheetml/2006/main" xmlns:r="http://schemas.openxmlformats.org/officeDocument/2006/relationships">
  <dimension ref="A9:H34"/>
  <sheetViews>
    <sheetView workbookViewId="0" topLeftCell="A1">
      <selection activeCell="I13" sqref="I13"/>
    </sheetView>
  </sheetViews>
  <sheetFormatPr defaultColWidth="9.140625" defaultRowHeight="12.75"/>
  <cols>
    <col min="1" max="1" width="16.8515625" style="0" customWidth="1"/>
    <col min="2" max="2" width="11.00390625" style="0" customWidth="1"/>
    <col min="3" max="3" width="11.421875" style="0" customWidth="1"/>
    <col min="4" max="4" width="12.140625" style="0" customWidth="1"/>
    <col min="5" max="5" width="11.140625" style="0" customWidth="1"/>
    <col min="6" max="6" width="12.00390625" style="0" customWidth="1"/>
    <col min="7" max="7" width="11.421875" style="0" customWidth="1"/>
    <col min="8" max="8" width="11.00390625" style="0" customWidth="1"/>
  </cols>
  <sheetData>
    <row r="9" ht="12.75">
      <c r="F9" s="1"/>
    </row>
    <row r="10" spans="1:8" ht="12.75">
      <c r="A10" s="9" t="s">
        <v>18</v>
      </c>
      <c r="B10" s="9" t="s">
        <v>19</v>
      </c>
      <c r="C10" s="9" t="s">
        <v>20</v>
      </c>
      <c r="D10" s="9" t="s">
        <v>21</v>
      </c>
      <c r="E10" s="9" t="s">
        <v>22</v>
      </c>
      <c r="F10" s="9" t="s">
        <v>23</v>
      </c>
      <c r="G10" s="9" t="s">
        <v>24</v>
      </c>
      <c r="H10" s="9" t="s">
        <v>25</v>
      </c>
    </row>
    <row r="11" spans="1:8" ht="12.75">
      <c r="A11" s="10" t="s">
        <v>26</v>
      </c>
      <c r="B11" s="11">
        <v>10000</v>
      </c>
      <c r="C11" s="11">
        <v>10000</v>
      </c>
      <c r="D11" s="11">
        <v>10000</v>
      </c>
      <c r="E11" s="11">
        <v>10000</v>
      </c>
      <c r="F11" s="11">
        <v>10000</v>
      </c>
      <c r="G11" s="11">
        <v>10000</v>
      </c>
      <c r="H11" s="11">
        <v>10000</v>
      </c>
    </row>
    <row r="12" spans="1:8" ht="12.75">
      <c r="A12" s="12" t="s">
        <v>27</v>
      </c>
      <c r="B12" s="13">
        <v>50.0508056334107</v>
      </c>
      <c r="C12" s="13">
        <v>58.88896682116326</v>
      </c>
      <c r="D12" s="13">
        <v>66.05522630684355</v>
      </c>
      <c r="E12" s="13">
        <v>71.17564624093569</v>
      </c>
      <c r="F12" s="13">
        <v>74.19380728326199</v>
      </c>
      <c r="G12" s="13">
        <v>75.20106535876918</v>
      </c>
      <c r="H12" s="13">
        <v>74.47971903175534</v>
      </c>
    </row>
    <row r="13" spans="1:8" ht="12.75">
      <c r="A13" s="12" t="s">
        <v>28</v>
      </c>
      <c r="B13" s="13">
        <v>54</v>
      </c>
      <c r="C13" s="13">
        <v>66</v>
      </c>
      <c r="D13" s="13">
        <v>78</v>
      </c>
      <c r="E13" s="13">
        <v>90</v>
      </c>
      <c r="F13" s="13">
        <v>86.72408294734873</v>
      </c>
      <c r="G13" s="13">
        <v>82.72408294734873</v>
      </c>
      <c r="H13" s="13">
        <v>78.72408294734873</v>
      </c>
    </row>
    <row r="14" spans="1:8" ht="12.75">
      <c r="A14" s="12" t="s">
        <v>29</v>
      </c>
      <c r="B14" s="13">
        <v>54</v>
      </c>
      <c r="C14" s="13">
        <v>66</v>
      </c>
      <c r="D14" s="13">
        <v>78</v>
      </c>
      <c r="E14" s="13">
        <v>90</v>
      </c>
      <c r="F14" s="13">
        <v>102</v>
      </c>
      <c r="G14" s="13">
        <v>114</v>
      </c>
      <c r="H14" s="13">
        <v>126</v>
      </c>
    </row>
    <row r="15" spans="1:8" ht="12.75">
      <c r="A15" s="12" t="s">
        <v>30</v>
      </c>
      <c r="B15" s="13">
        <v>12.69459652817064</v>
      </c>
      <c r="C15" s="13">
        <v>17.300387776953553</v>
      </c>
      <c r="D15" s="13">
        <v>22.5146993207638</v>
      </c>
      <c r="E15" s="13">
        <v>27.967985214062676</v>
      </c>
      <c r="F15" s="13">
        <v>33.22470457562128</v>
      </c>
      <c r="G15" s="13">
        <v>37.84810842759308</v>
      </c>
      <c r="H15" s="13">
        <v>41.524258970098245</v>
      </c>
    </row>
    <row r="16" spans="1:8" ht="12.75">
      <c r="A16" s="12" t="s">
        <v>31</v>
      </c>
      <c r="B16" s="13">
        <v>161.1527810130421</v>
      </c>
      <c r="C16" s="13">
        <v>299.3034172329639</v>
      </c>
      <c r="D16" s="13">
        <v>506.9116855044019</v>
      </c>
      <c r="E16" s="13">
        <v>782.2081969340284</v>
      </c>
      <c r="F16" s="13">
        <v>1103.8809941373095</v>
      </c>
      <c r="G16" s="13">
        <v>1432.4793115468424</v>
      </c>
      <c r="H16" s="13">
        <v>1724.2640830157845</v>
      </c>
    </row>
    <row r="17" spans="1:8" ht="12.75">
      <c r="A17" s="12" t="s">
        <v>32</v>
      </c>
      <c r="B17" s="14">
        <v>-4.19501719429872</v>
      </c>
      <c r="C17" s="14">
        <v>-3.098208312681226</v>
      </c>
      <c r="D17" s="14">
        <v>-2.3032857673883704</v>
      </c>
      <c r="E17" s="14">
        <v>-1.7049405953830037</v>
      </c>
      <c r="F17" s="14">
        <v>-1.2470491554409937</v>
      </c>
      <c r="G17" s="14">
        <v>-0.8914167369463436</v>
      </c>
      <c r="H17" s="14">
        <v>-0.6171055458314614</v>
      </c>
    </row>
    <row r="18" spans="1:8" ht="12.75">
      <c r="A18" s="12" t="s">
        <v>33</v>
      </c>
      <c r="B18" s="14">
        <v>23.300885433023584</v>
      </c>
      <c r="C18" s="14">
        <v>13.720131153094547</v>
      </c>
      <c r="D18" s="14">
        <v>8.55458438872647</v>
      </c>
      <c r="E18" s="14">
        <v>5.694940409651667</v>
      </c>
      <c r="F18" s="14">
        <v>4.107438522485145</v>
      </c>
      <c r="G18" s="14">
        <v>3.257339628659066</v>
      </c>
      <c r="H18" s="14">
        <v>2.8515835394895843</v>
      </c>
    </row>
    <row r="19" spans="1:8" ht="12.75">
      <c r="A19" s="12" t="s">
        <v>34</v>
      </c>
      <c r="B19" s="14">
        <v>0.25363420962991545</v>
      </c>
      <c r="C19" s="14">
        <v>0.29377978101555374</v>
      </c>
      <c r="D19" s="14">
        <v>0.3408466003307175</v>
      </c>
      <c r="E19" s="14">
        <v>0.39294318620429014</v>
      </c>
      <c r="F19" s="14">
        <v>0.4478096729660175</v>
      </c>
      <c r="G19" s="14">
        <v>0.5032921840538741</v>
      </c>
      <c r="H19" s="14">
        <v>0.5575243772387738</v>
      </c>
    </row>
    <row r="20" spans="1:8" ht="12.75">
      <c r="A20" s="12" t="s">
        <v>35</v>
      </c>
      <c r="B20" s="13">
        <v>-75.81356415131901</v>
      </c>
      <c r="C20" s="13">
        <v>-79.81356415131901</v>
      </c>
      <c r="D20" s="13">
        <v>-83.81356415131901</v>
      </c>
      <c r="E20" s="13">
        <v>-87.81356415131901</v>
      </c>
      <c r="F20" s="13">
        <v>-91.81356415131901</v>
      </c>
      <c r="G20" s="13">
        <v>-95.81356415131901</v>
      </c>
      <c r="H20" s="13">
        <v>-99.81356415131904</v>
      </c>
    </row>
    <row r="21" spans="1:8" ht="12.75">
      <c r="A21" s="12" t="s">
        <v>36</v>
      </c>
      <c r="B21" s="13">
        <v>54</v>
      </c>
      <c r="C21" s="13">
        <v>66</v>
      </c>
      <c r="D21" s="13">
        <v>78</v>
      </c>
      <c r="E21" s="13">
        <v>90</v>
      </c>
      <c r="F21" s="13">
        <v>102</v>
      </c>
      <c r="G21" s="13">
        <v>114</v>
      </c>
      <c r="H21" s="13">
        <v>126</v>
      </c>
    </row>
    <row r="22" spans="1:8" ht="12.75">
      <c r="A22" s="12" t="s">
        <v>37</v>
      </c>
      <c r="B22" s="13">
        <v>129.813564151319</v>
      </c>
      <c r="C22" s="13">
        <v>145.813564151319</v>
      </c>
      <c r="D22" s="13">
        <v>161.813564151319</v>
      </c>
      <c r="E22" s="13">
        <v>177.813564151319</v>
      </c>
      <c r="F22" s="13">
        <v>193.813564151319</v>
      </c>
      <c r="G22" s="13">
        <v>209.813564151319</v>
      </c>
      <c r="H22" s="13">
        <v>225.81356415131904</v>
      </c>
    </row>
    <row r="23" spans="1:8" ht="12.75">
      <c r="A23" s="12" t="s">
        <v>38</v>
      </c>
      <c r="B23" s="13">
        <v>0.1269459652817064</v>
      </c>
      <c r="C23" s="13">
        <v>0.17300387776953555</v>
      </c>
      <c r="D23" s="13">
        <v>0.22514699320763798</v>
      </c>
      <c r="E23" s="13">
        <v>0.27967985214062674</v>
      </c>
      <c r="F23" s="13">
        <v>0.3322470457562128</v>
      </c>
      <c r="G23" s="13">
        <v>0.3784810842759308</v>
      </c>
      <c r="H23" s="13">
        <v>0.41524258970098243</v>
      </c>
    </row>
    <row r="33" spans="1:8" ht="12.75">
      <c r="A33" t="s">
        <v>39</v>
      </c>
      <c r="B33">
        <f>B12-NORMSINV(0.95)*B23</f>
        <v>49.8419981211948</v>
      </c>
      <c r="C33">
        <f aca="true" t="shared" si="0" ref="C33:H33">C12-NORMSINV(0.95)*C23</f>
        <v>58.604400791509654</v>
      </c>
      <c r="D33">
        <f t="shared" si="0"/>
        <v>65.68489249252931</v>
      </c>
      <c r="E33">
        <f t="shared" si="0"/>
        <v>70.71561386406731</v>
      </c>
      <c r="F33">
        <f t="shared" si="0"/>
        <v>73.64730957526879</v>
      </c>
      <c r="G33">
        <f t="shared" si="0"/>
        <v>74.57851943182257</v>
      </c>
      <c r="H33">
        <f t="shared" si="0"/>
        <v>73.79670581483947</v>
      </c>
    </row>
    <row r="34" spans="1:8" ht="12.75">
      <c r="A34" t="s">
        <v>40</v>
      </c>
      <c r="B34">
        <f>B12+NORMSINV(0.95)*B23</f>
        <v>50.259613145626595</v>
      </c>
      <c r="C34">
        <f aca="true" t="shared" si="1" ref="C34:H34">C12+NORMSINV(0.95)*C23</f>
        <v>59.17353285081686</v>
      </c>
      <c r="D34">
        <f t="shared" si="1"/>
        <v>66.42556012115779</v>
      </c>
      <c r="E34">
        <f t="shared" si="1"/>
        <v>71.63567861780407</v>
      </c>
      <c r="F34">
        <f t="shared" si="1"/>
        <v>74.74030499125519</v>
      </c>
      <c r="G34">
        <f t="shared" si="1"/>
        <v>75.8236112857158</v>
      </c>
      <c r="H34">
        <f t="shared" si="1"/>
        <v>75.1627322486712</v>
      </c>
    </row>
  </sheetData>
  <printOptions gridLines="1" headings="1"/>
  <pageMargins left="0.75" right="0.75" top="1" bottom="1" header="0.5" footer="0.5"/>
  <pageSetup horizontalDpi="300" verticalDpi="300" orientation="portrait" scale="80" r:id="rId2"/>
  <headerFooter alignWithMargins="0">
    <oddHeader>&amp;C&amp;A</oddHeader>
    <oddFooter>&amp;CPage &amp;P</oddFooter>
  </headerFooter>
  <drawing r:id="rId1"/>
</worksheet>
</file>

<file path=xl/worksheets/sheet4.xml><?xml version="1.0" encoding="utf-8"?>
<worksheet xmlns="http://schemas.openxmlformats.org/spreadsheetml/2006/main" xmlns:r="http://schemas.openxmlformats.org/officeDocument/2006/relationships">
  <dimension ref="A1:H23"/>
  <sheetViews>
    <sheetView workbookViewId="0" topLeftCell="A1">
      <selection activeCell="A12" sqref="A12"/>
    </sheetView>
  </sheetViews>
  <sheetFormatPr defaultColWidth="9.140625" defaultRowHeight="12.75"/>
  <cols>
    <col min="2" max="2" width="11.57421875" style="0" customWidth="1"/>
    <col min="3" max="4" width="11.140625" style="0" customWidth="1"/>
    <col min="5" max="5" width="10.57421875" style="0" customWidth="1"/>
    <col min="6" max="6" width="10.8515625" style="0" customWidth="1"/>
    <col min="7" max="7" width="10.421875" style="0" customWidth="1"/>
    <col min="8" max="8" width="10.57421875" style="0" customWidth="1"/>
  </cols>
  <sheetData>
    <row r="1" ht="12.75">
      <c r="A1" s="18"/>
    </row>
    <row r="5" ht="12.75">
      <c r="C5" s="17"/>
    </row>
    <row r="10" spans="1:8" ht="12.75">
      <c r="A10" s="9" t="s">
        <v>41</v>
      </c>
      <c r="B10" s="9" t="s">
        <v>19</v>
      </c>
      <c r="C10" s="9" t="s">
        <v>20</v>
      </c>
      <c r="D10" s="9" t="s">
        <v>21</v>
      </c>
      <c r="E10" s="9" t="s">
        <v>22</v>
      </c>
      <c r="F10" s="9" t="s">
        <v>23</v>
      </c>
      <c r="G10" s="9" t="s">
        <v>24</v>
      </c>
      <c r="H10" s="9" t="s">
        <v>25</v>
      </c>
    </row>
    <row r="11" spans="1:8" ht="12.75">
      <c r="A11" s="10" t="s">
        <v>26</v>
      </c>
      <c r="B11" s="11">
        <v>10000</v>
      </c>
      <c r="C11" s="11">
        <v>10000</v>
      </c>
      <c r="D11" s="11">
        <v>10000</v>
      </c>
      <c r="E11" s="11">
        <v>10000</v>
      </c>
      <c r="F11" s="11">
        <v>10000</v>
      </c>
      <c r="G11" s="11">
        <v>10000</v>
      </c>
      <c r="H11" s="11">
        <v>10000</v>
      </c>
    </row>
    <row r="12" spans="1:8" ht="12.75">
      <c r="A12" s="12" t="s">
        <v>27</v>
      </c>
      <c r="B12" s="13">
        <v>42.15241690023209</v>
      </c>
      <c r="C12" s="13">
        <v>44.66690046348978</v>
      </c>
      <c r="D12" s="13">
        <v>42.16567892053065</v>
      </c>
      <c r="E12" s="13">
        <v>33.52693872280706</v>
      </c>
      <c r="F12" s="13">
        <v>18.581421849785965</v>
      </c>
      <c r="G12" s="13">
        <v>-2.396803923692437</v>
      </c>
      <c r="H12" s="13">
        <v>-28.56084290473397</v>
      </c>
    </row>
    <row r="13" spans="1:8" ht="12.75">
      <c r="A13" s="12" t="s">
        <v>28</v>
      </c>
      <c r="B13" s="13">
        <v>54</v>
      </c>
      <c r="C13" s="13">
        <v>66</v>
      </c>
      <c r="D13" s="13">
        <v>78</v>
      </c>
      <c r="E13" s="13">
        <v>90</v>
      </c>
      <c r="F13" s="13">
        <v>56.172248842046315</v>
      </c>
      <c r="G13" s="13">
        <v>20.172248842046315</v>
      </c>
      <c r="H13" s="13">
        <v>-15.827751157953685</v>
      </c>
    </row>
    <row r="14" spans="1:8" ht="12.75">
      <c r="A14" s="12" t="s">
        <v>29</v>
      </c>
      <c r="B14" s="13">
        <v>54</v>
      </c>
      <c r="C14" s="13">
        <v>66</v>
      </c>
      <c r="D14" s="13">
        <v>78</v>
      </c>
      <c r="E14" s="13">
        <v>90</v>
      </c>
      <c r="F14" s="13">
        <v>102</v>
      </c>
      <c r="G14" s="13">
        <v>114</v>
      </c>
      <c r="H14" s="13">
        <v>126</v>
      </c>
    </row>
    <row r="15" spans="1:8" ht="12.75">
      <c r="A15" s="12" t="s">
        <v>30</v>
      </c>
      <c r="B15" s="13">
        <v>38.083789584511926</v>
      </c>
      <c r="C15" s="13">
        <v>51.90116333086066</v>
      </c>
      <c r="D15" s="13">
        <v>67.5440979622914</v>
      </c>
      <c r="E15" s="13">
        <v>83.90395564218802</v>
      </c>
      <c r="F15" s="13">
        <v>99.67411372686384</v>
      </c>
      <c r="G15" s="13">
        <v>113.54432528277924</v>
      </c>
      <c r="H15" s="13">
        <v>124.57277691029473</v>
      </c>
    </row>
    <row r="16" spans="1:8" ht="12.75">
      <c r="A16" s="12" t="s">
        <v>31</v>
      </c>
      <c r="B16" s="13">
        <v>1450.375029117379</v>
      </c>
      <c r="C16" s="13">
        <v>2693.7307550966752</v>
      </c>
      <c r="D16" s="13">
        <v>4562.205169539617</v>
      </c>
      <c r="E16" s="13">
        <v>7039.873772406255</v>
      </c>
      <c r="F16" s="13">
        <v>9934.928947235785</v>
      </c>
      <c r="G16" s="13">
        <v>12892.313803921581</v>
      </c>
      <c r="H16" s="13">
        <v>15518.376747142062</v>
      </c>
    </row>
    <row r="17" spans="1:8" ht="12.75">
      <c r="A17" s="12" t="s">
        <v>32</v>
      </c>
      <c r="B17" s="14">
        <v>-4.19501719429872</v>
      </c>
      <c r="C17" s="14">
        <v>-3.098208312681226</v>
      </c>
      <c r="D17" s="14">
        <v>-2.3032857673883704</v>
      </c>
      <c r="E17" s="14">
        <v>-1.7049405953830037</v>
      </c>
      <c r="F17" s="14">
        <v>-1.2470491554409937</v>
      </c>
      <c r="G17" s="14">
        <v>-0.8914167369463436</v>
      </c>
      <c r="H17" s="14">
        <v>-0.6171055458314614</v>
      </c>
    </row>
    <row r="18" spans="1:8" ht="12.75">
      <c r="A18" s="12" t="s">
        <v>33</v>
      </c>
      <c r="B18" s="14">
        <v>23.300885433023584</v>
      </c>
      <c r="C18" s="14">
        <v>13.720131153094547</v>
      </c>
      <c r="D18" s="14">
        <v>8.55458438872647</v>
      </c>
      <c r="E18" s="14">
        <v>5.694940409651666</v>
      </c>
      <c r="F18" s="14">
        <v>4.107438522485145</v>
      </c>
      <c r="G18" s="14">
        <v>3.257339628659066</v>
      </c>
      <c r="H18" s="14">
        <v>2.8515835394895843</v>
      </c>
    </row>
    <row r="19" spans="1:8" ht="12.75">
      <c r="A19" s="12" t="s">
        <v>34</v>
      </c>
      <c r="B19" s="14">
        <v>0.9034781961530237</v>
      </c>
      <c r="C19" s="14">
        <v>1.1619602612293207</v>
      </c>
      <c r="D19" s="14">
        <v>1.6018738389008573</v>
      </c>
      <c r="E19" s="14">
        <v>2.502583261057218</v>
      </c>
      <c r="F19" s="14">
        <v>5.3641811984378345</v>
      </c>
      <c r="G19" s="14">
        <v>-47.37322238185283</v>
      </c>
      <c r="H19" s="14">
        <v>-4.361663180803629</v>
      </c>
    </row>
    <row r="20" spans="1:8" ht="12.75">
      <c r="A20" s="12" t="s">
        <v>35</v>
      </c>
      <c r="B20" s="13">
        <v>-335.440692453957</v>
      </c>
      <c r="C20" s="13">
        <v>-371.440692453957</v>
      </c>
      <c r="D20" s="13">
        <v>-407.440692453957</v>
      </c>
      <c r="E20" s="13">
        <v>-443.440692453957</v>
      </c>
      <c r="F20" s="13">
        <v>-479.440692453957</v>
      </c>
      <c r="G20" s="13">
        <v>-515.440692453957</v>
      </c>
      <c r="H20" s="13">
        <v>-551.440692453957</v>
      </c>
    </row>
    <row r="21" spans="1:8" ht="12.75">
      <c r="A21" s="12" t="s">
        <v>36</v>
      </c>
      <c r="B21" s="13">
        <v>54</v>
      </c>
      <c r="C21" s="13">
        <v>66</v>
      </c>
      <c r="D21" s="13">
        <v>78</v>
      </c>
      <c r="E21" s="13">
        <v>90</v>
      </c>
      <c r="F21" s="13">
        <v>102</v>
      </c>
      <c r="G21" s="13">
        <v>114</v>
      </c>
      <c r="H21" s="13">
        <v>126</v>
      </c>
    </row>
    <row r="22" spans="1:8" ht="12.75">
      <c r="A22" s="12" t="s">
        <v>37</v>
      </c>
      <c r="B22" s="13">
        <v>389.440692453957</v>
      </c>
      <c r="C22" s="13">
        <v>437.440692453957</v>
      </c>
      <c r="D22" s="13">
        <v>485.440692453957</v>
      </c>
      <c r="E22" s="13">
        <v>533.440692453957</v>
      </c>
      <c r="F22" s="13">
        <v>581.440692453957</v>
      </c>
      <c r="G22" s="13">
        <v>629.440692453957</v>
      </c>
      <c r="H22" s="13">
        <v>677.440692453957</v>
      </c>
    </row>
    <row r="23" spans="1:8" ht="12.75">
      <c r="A23" s="12" t="s">
        <v>38</v>
      </c>
      <c r="B23" s="13">
        <v>0.38083789584511923</v>
      </c>
      <c r="C23" s="13">
        <v>0.5190116333086066</v>
      </c>
      <c r="D23" s="13">
        <v>0.6754409796229139</v>
      </c>
      <c r="E23" s="13">
        <v>0.8390395564218802</v>
      </c>
      <c r="F23" s="13">
        <v>0.9967411372686383</v>
      </c>
      <c r="G23" s="13">
        <v>1.1354432528277925</v>
      </c>
      <c r="H23" s="13">
        <v>1.2457277691029474</v>
      </c>
    </row>
  </sheetData>
  <printOptions gridLines="1" headings="1"/>
  <pageMargins left="0.75" right="0.75" top="1" bottom="1" header="0.5" footer="0.5"/>
  <pageSetup horizontalDpi="300" verticalDpi="300" orientation="portrait" r:id="rId2"/>
  <headerFooter alignWithMargins="0">
    <oddHeader>&amp;C&amp;A</oddHeader>
    <oddFooter>&amp;CPage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Dell Computer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Preferred Customer</dc:creator>
  <cp:keywords/>
  <dc:description/>
  <cp:lastModifiedBy>---</cp:lastModifiedBy>
  <cp:lastPrinted>1997-02-12T02:31:47Z</cp:lastPrinted>
  <dcterms:created xsi:type="dcterms:W3CDTF">1997-01-29T20:42:06Z</dcterms:created>
  <dcterms:modified xsi:type="dcterms:W3CDTF">2003-06-20T18:08:33Z</dcterms:modified>
  <cp:category/>
  <cp:version/>
  <cp:contentType/>
  <cp:contentStatus/>
</cp:coreProperties>
</file>