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re event" sheetId="1" r:id="rId1"/>
    <sheet name="post event checklist" sheetId="2" r:id="rId2"/>
  </sheets>
  <definedNames>
    <definedName name="_xlnm.Print_Area" localSheetId="1">'post event checklist'!$A$1:$B$31</definedName>
    <definedName name="_xlnm.Print_Area" localSheetId="0">'pre event'!$A$1:$E$72</definedName>
    <definedName name="_xlnm.Print_Titles" localSheetId="0">'pre event'!$1:$3</definedName>
  </definedNames>
  <calcPr fullCalcOnLoad="1"/>
</workbook>
</file>

<file path=xl/sharedStrings.xml><?xml version="1.0" encoding="utf-8"?>
<sst xmlns="http://schemas.openxmlformats.org/spreadsheetml/2006/main" count="235" uniqueCount="149">
  <si>
    <t>ADA Parking designated (advertised publicly on website)</t>
  </si>
  <si>
    <t>Contract Copy</t>
  </si>
  <si>
    <t>Organizer check</t>
  </si>
  <si>
    <t>PARKS</t>
  </si>
  <si>
    <t>TRANSPORTATION, PARKING AND SHUTTLES</t>
  </si>
  <si>
    <t>Required Item</t>
  </si>
  <si>
    <t>Alternative Transportation Messaging - website presence to discourage neighborhood parking, highlight bike and bus opportunities (suggest posting hike/bike trail maps)</t>
  </si>
  <si>
    <t xml:space="preserve">First Event Day </t>
  </si>
  <si>
    <t>Copy of Permits</t>
  </si>
  <si>
    <t>Est. Attendance</t>
  </si>
  <si>
    <t>City Council Approval of a swimming event (Lady Bird Lake)</t>
  </si>
  <si>
    <t>City Council Action Item</t>
  </si>
  <si>
    <t>Organizer Point of Information</t>
  </si>
  <si>
    <t>POST EVENT NOTES and REMINDERS</t>
  </si>
  <si>
    <t>Copy of advance Notice</t>
  </si>
  <si>
    <t>Parks Form</t>
  </si>
  <si>
    <t>Shuttle Plan and Schedule (if ample public parking is not secured and documented on the transportation form)</t>
  </si>
  <si>
    <t>Post Event Final Report (damages, clean up, etc)</t>
  </si>
  <si>
    <t>On Site Meeting</t>
  </si>
  <si>
    <t>$1/ticket PER DAY submitted with ticket manifest (must be on ticket company or LESSEE letterhead)</t>
  </si>
  <si>
    <t>Signed Contract</t>
  </si>
  <si>
    <t>Copy of Certificate</t>
  </si>
  <si>
    <t>Permit Copy</t>
  </si>
  <si>
    <t>State Sign Off</t>
  </si>
  <si>
    <t>Copy of License</t>
  </si>
  <si>
    <t>If applicable</t>
  </si>
  <si>
    <t>All lights turned off.</t>
  </si>
  <si>
    <t>Receipt of smoking A frame signs.  N0.  checked out ______</t>
  </si>
  <si>
    <t xml:space="preserve">Misc item 1 - </t>
  </si>
  <si>
    <t xml:space="preserve">Misc item 2 - </t>
  </si>
  <si>
    <t xml:space="preserve">Misc item 3 - </t>
  </si>
  <si>
    <t>City of Austin</t>
  </si>
  <si>
    <t>X</t>
  </si>
  <si>
    <t>Bike Rack for bicycle parking.  City Sponsored events must provide bike rack for 5% of expected attendees.</t>
  </si>
  <si>
    <r>
      <t xml:space="preserve">Event </t>
    </r>
    <r>
      <rPr>
        <b/>
        <sz val="12"/>
        <rFont val="Calibri"/>
        <family val="2"/>
      </rPr>
      <t>Contact</t>
    </r>
    <r>
      <rPr>
        <sz val="12"/>
        <rFont val="Calibri"/>
        <family val="2"/>
      </rPr>
      <t xml:space="preserve"> List </t>
    </r>
    <r>
      <rPr>
        <b/>
        <sz val="12"/>
        <rFont val="Calibri"/>
        <family val="2"/>
      </rPr>
      <t>(form)</t>
    </r>
  </si>
  <si>
    <r>
      <t xml:space="preserve">Tent </t>
    </r>
    <r>
      <rPr>
        <sz val="12"/>
        <rFont val="Calibri"/>
        <family val="2"/>
      </rPr>
      <t xml:space="preserve">contract copy  </t>
    </r>
    <r>
      <rPr>
        <b/>
        <sz val="12"/>
        <rFont val="Calibri"/>
        <family val="2"/>
      </rPr>
      <t>(NO STAKING ALLOWED)  Contract must clearly show provision of water barrels in contract.</t>
    </r>
  </si>
  <si>
    <r>
      <t>Trash and Recycling</t>
    </r>
    <r>
      <rPr>
        <sz val="12"/>
        <rFont val="Calibri"/>
        <family val="2"/>
      </rPr>
      <t xml:space="preserve"> Contract/Plan – dumpsters, recycling, trash containers, and grounds/area litter control.  Must all be documented in contract - including general surrounding area clean up. </t>
    </r>
  </si>
  <si>
    <r>
      <t xml:space="preserve">Litter control plan - </t>
    </r>
    <r>
      <rPr>
        <sz val="12"/>
        <rFont val="Calibri"/>
        <family val="2"/>
      </rPr>
      <t>documentation of active litter control plan during event hours (may be included if fully noted in your trash/recycling plan)</t>
    </r>
  </si>
  <si>
    <r>
      <t xml:space="preserve">Notice to </t>
    </r>
    <r>
      <rPr>
        <b/>
        <sz val="12"/>
        <rFont val="Calibri"/>
        <family val="2"/>
      </rPr>
      <t xml:space="preserve">affected waterway concessionaries </t>
    </r>
    <r>
      <rPr>
        <sz val="12"/>
        <rFont val="Calibri"/>
        <family val="2"/>
      </rPr>
      <t>(Lonestar Riverboat, Tx Rowing Center, Austin Rowing Club, the Rowing Dock)</t>
    </r>
  </si>
  <si>
    <r>
      <t xml:space="preserve">Street Closures which close or affect </t>
    </r>
    <r>
      <rPr>
        <b/>
        <sz val="12"/>
        <rFont val="Calibri"/>
        <family val="2"/>
      </rPr>
      <t>TXDOT right of way</t>
    </r>
    <r>
      <rPr>
        <sz val="12"/>
        <rFont val="Calibri"/>
        <family val="2"/>
      </rPr>
      <t xml:space="preserve"> required 30 day advance approval by TXDOT policy.</t>
    </r>
  </si>
  <si>
    <r>
      <t xml:space="preserve">Resubmit street closure information for upcoming year.  </t>
    </r>
    <r>
      <rPr>
        <b/>
        <sz val="12"/>
        <rFont val="Calibri"/>
        <family val="2"/>
      </rPr>
      <t>(6 month deadline by ordinance)</t>
    </r>
  </si>
  <si>
    <t>Process and Release Deposit (minus billable expenses /damage)</t>
  </si>
  <si>
    <t>Post event walk through completed.</t>
  </si>
  <si>
    <r>
      <t xml:space="preserve">Building Permit - </t>
    </r>
    <r>
      <rPr>
        <sz val="12"/>
        <rFont val="Calibri"/>
        <family val="2"/>
      </rPr>
      <t>structures covering 120 sq. ft or that are used for 10 or more people.  REFERENCE BUILDING INSPECTION DOCUMENT</t>
    </r>
  </si>
  <si>
    <t>Application Form, Detailed Site Map.  Verification of website information posted.</t>
  </si>
  <si>
    <r>
      <t xml:space="preserve">Fire - Emergency Exit Signage.  </t>
    </r>
    <r>
      <rPr>
        <sz val="12"/>
        <rFont val="Calibri"/>
        <family val="2"/>
      </rPr>
      <t>Approx 7' or higher over gates, white background/red letter signage.  Must be lit after dark.</t>
    </r>
  </si>
  <si>
    <t>Installation of signage by inspection time.</t>
  </si>
  <si>
    <t>NONE</t>
  </si>
  <si>
    <t>Format Required</t>
  </si>
  <si>
    <t>DMS request submitted by City.  (variable message boards)</t>
  </si>
  <si>
    <t xml:space="preserve">     City Hall Approval</t>
  </si>
  <si>
    <t xml:space="preserve">     One Texas Center Approval</t>
  </si>
  <si>
    <t xml:space="preserve">     Palmer Events Center Approval</t>
  </si>
  <si>
    <t>Organizer Duties</t>
  </si>
  <si>
    <t>Completed</t>
  </si>
  <si>
    <t>Check all electrical boxes - all are locked, closed, and/or secured.</t>
  </si>
  <si>
    <t>Event signage/banners removed from site (including zip-ties/wires on ground).</t>
  </si>
  <si>
    <t>Receipt of site keys (if applicable).</t>
  </si>
  <si>
    <t>Due Dates</t>
  </si>
  <si>
    <t>Site Plan</t>
  </si>
  <si>
    <t>All dumpsters, fencing, items removed on schedule per contract.  Dumpsters not picked up in the contract period are subject to additional per day charges.</t>
  </si>
  <si>
    <t>na</t>
  </si>
  <si>
    <t>Payment of Fees (25% non-refundable deposit due)</t>
  </si>
  <si>
    <r>
      <t xml:space="preserve">Notice </t>
    </r>
    <r>
      <rPr>
        <b/>
        <sz val="12"/>
        <rFont val="Calibri"/>
        <family val="2"/>
      </rPr>
      <t>Signage</t>
    </r>
    <r>
      <rPr>
        <sz val="12"/>
        <rFont val="Calibri"/>
        <family val="2"/>
      </rPr>
      <t xml:space="preserve">  (park, closed parking lots, key ingress/egress areas)</t>
    </r>
  </si>
  <si>
    <t>Organizer Provided Signage</t>
  </si>
  <si>
    <r>
      <t>EMS</t>
    </r>
    <r>
      <rPr>
        <sz val="12"/>
        <rFont val="Calibri"/>
        <family val="2"/>
      </rPr>
      <t xml:space="preserve"> Services/Plan</t>
    </r>
  </si>
  <si>
    <t>Copy of provider contract or plan.</t>
  </si>
  <si>
    <t>Public Safety Plan</t>
  </si>
  <si>
    <t>Detailed  safety operations plan. Covers set up, overnight, and grounds security for event hours.  A comprehensive plan that documents licensed peace officers (for alcohol events), t-shirt security, and other security in a unified operations plan.</t>
  </si>
  <si>
    <t>Fire Department Inspection - afdspecialevents@austintexas.gov</t>
  </si>
  <si>
    <t>Pay AFD fees, AFD forms.</t>
  </si>
  <si>
    <t>Fencing Contract (mandatory with alcohol)</t>
  </si>
  <si>
    <r>
      <t xml:space="preserve">Portable </t>
    </r>
    <r>
      <rPr>
        <b/>
        <sz val="12"/>
        <rFont val="Calibri"/>
        <family val="2"/>
      </rPr>
      <t>Toilet</t>
    </r>
    <r>
      <rPr>
        <sz val="12"/>
        <rFont val="Calibri"/>
        <family val="2"/>
      </rPr>
      <t xml:space="preserve"> and </t>
    </r>
    <r>
      <rPr>
        <b/>
        <sz val="12"/>
        <rFont val="Calibri"/>
        <family val="2"/>
      </rPr>
      <t xml:space="preserve">Hand Sanitizer Plan     </t>
    </r>
    <r>
      <rPr>
        <sz val="12"/>
        <rFont val="Calibri"/>
        <family val="2"/>
      </rPr>
      <t xml:space="preserve">                           Includes number and type, hand sanitizer installations, and daily service from paved surfaces.
</t>
    </r>
  </si>
  <si>
    <r>
      <t xml:space="preserve">Inclement </t>
    </r>
    <r>
      <rPr>
        <b/>
        <sz val="12"/>
        <rFont val="Calibri"/>
        <family val="2"/>
      </rPr>
      <t>Weather</t>
    </r>
    <r>
      <rPr>
        <sz val="12"/>
        <rFont val="Calibri"/>
        <family val="2"/>
      </rPr>
      <t xml:space="preserve"> Plan.  </t>
    </r>
  </si>
  <si>
    <t>Written plan for notice of participants, public and contractors of cancellations or delays.</t>
  </si>
  <si>
    <t>Transportation and Parking Plan</t>
  </si>
  <si>
    <t>Approvals organizer has received from private garage owners.</t>
  </si>
  <si>
    <t>Not released until all other event items are completed.</t>
  </si>
  <si>
    <r>
      <t>TABC</t>
    </r>
    <r>
      <rPr>
        <sz val="12"/>
        <rFont val="Calibri"/>
        <family val="2"/>
      </rPr>
      <t xml:space="preserve"> Permit Approval</t>
    </r>
  </si>
  <si>
    <t xml:space="preserve"> Copy of FINAL permit from the State (Note: TABC permits are signed after receipt of insurance, fees, and all other contract requirements)</t>
  </si>
  <si>
    <t>Grass Permits for Park</t>
  </si>
  <si>
    <r>
      <t>Dumpster Contract</t>
    </r>
    <r>
      <rPr>
        <sz val="12"/>
        <rFont val="Calibri"/>
        <family val="2"/>
      </rPr>
      <t xml:space="preserve"> </t>
    </r>
  </si>
  <si>
    <t>Contract Copy from a Licensed Hauler.</t>
  </si>
  <si>
    <t>Item Description (permit/contract requirement)</t>
  </si>
  <si>
    <t>Traffic Control Plan Engineered (street closures)</t>
  </si>
  <si>
    <t>Permits are released AFTER all other contractual items are submitted.</t>
  </si>
  <si>
    <t>Water Safety Plan Approval</t>
  </si>
  <si>
    <t>Plan Copy.  Reviewed and approved by Aquatics, AFD, Lake Patrol, and EMS.  A template is available.</t>
  </si>
  <si>
    <t xml:space="preserve">     EMS Approval</t>
  </si>
  <si>
    <t xml:space="preserve">     APD Lake Patrol Approval</t>
  </si>
  <si>
    <t xml:space="preserve">     PARKS Aquatics Approval</t>
  </si>
  <si>
    <t>Template Form is Available to Complete</t>
  </si>
  <si>
    <r>
      <rPr>
        <b/>
        <u val="single"/>
        <sz val="12"/>
        <rFont val="Calibri"/>
        <family val="2"/>
      </rPr>
      <t>Liquor Liability</t>
    </r>
    <r>
      <rPr>
        <sz val="12"/>
        <rFont val="Calibri"/>
        <family val="2"/>
      </rPr>
      <t xml:space="preserve"> (public events, and/or events where alcohol is sold)</t>
    </r>
  </si>
  <si>
    <r>
      <rPr>
        <b/>
        <sz val="12"/>
        <rFont val="Calibri"/>
        <family val="2"/>
      </rPr>
      <t xml:space="preserve">Fireworks/pyrotechnics </t>
    </r>
    <r>
      <rPr>
        <sz val="12"/>
        <rFont val="Calibri"/>
        <family val="2"/>
      </rPr>
      <t>(insurance specs per AFD)</t>
    </r>
  </si>
  <si>
    <t>Cap Metro Trip Planner posted on Event Website</t>
  </si>
  <si>
    <t>Annual Events Must Immediately Submit Application/ Request for Future Year.</t>
  </si>
  <si>
    <t>Citywide ACE Application</t>
  </si>
  <si>
    <t>Pyrotechnics Permit</t>
  </si>
  <si>
    <t>Receipt of City banners.  (Organizer - wash and clean them before return! N0.  checked out _________</t>
  </si>
  <si>
    <t>Completely water wash all sidewalks and clean from debris, stains, etc.</t>
  </si>
  <si>
    <t xml:space="preserve">Copy of Permit </t>
  </si>
  <si>
    <r>
      <t xml:space="preserve">Electrical Permit   </t>
    </r>
    <r>
      <rPr>
        <sz val="12"/>
        <rFont val="Calibri"/>
        <family val="2"/>
      </rPr>
      <t>Required for any direct wire ("pigtail") connections, or wire to wire connections.  NOT required for SOLE use of a camlock or edison plug systems.</t>
    </r>
  </si>
  <si>
    <t>Copy of Sound Impact Plan.</t>
  </si>
  <si>
    <t>Check all planting border areas, rock bed edges - all restored back to original or better condition.  This includes hand raking any displaced mulch back into location/beds.</t>
  </si>
  <si>
    <t>Minor bumps/ruts tamped down and/or filled with topsoil.  Large items require PARD assesment.</t>
  </si>
  <si>
    <t>Event electrician has removed all PERMITTED event tie-ins and connections (if applicable).</t>
  </si>
  <si>
    <t>Perimiter check of all area sidewalks, trash cans, paths, pedestrian bridges for loose litter.</t>
  </si>
  <si>
    <t>Received Date</t>
  </si>
  <si>
    <t>Shuttle route maps - color, clearly legible and labeled.</t>
  </si>
  <si>
    <t xml:space="preserve">       Private Parking Garage Approvals and Listing</t>
  </si>
  <si>
    <r>
      <t xml:space="preserve">      City Garage Request </t>
    </r>
    <r>
      <rPr>
        <b/>
        <sz val="12"/>
        <rFont val="Calibri"/>
        <family val="2"/>
      </rPr>
      <t>(form)</t>
    </r>
    <r>
      <rPr>
        <sz val="12"/>
        <rFont val="Calibri"/>
        <family val="2"/>
      </rPr>
      <t xml:space="preserve"> (Palmer, City Hall, OTC and TLC)</t>
    </r>
  </si>
  <si>
    <t>Contract Copy, Verification of Information Posted Online</t>
  </si>
  <si>
    <t>Verification of Information Posted Online</t>
  </si>
  <si>
    <t>Contract Copy.  Verification of Information Posted Online.</t>
  </si>
  <si>
    <t>Contract Copy.</t>
  </si>
  <si>
    <t>Limited to 10 am to 10 pm if approved by PARD.</t>
  </si>
  <si>
    <t>POST EVENT ORGANIZER RESPONSIBILITIES CHECK LIST</t>
  </si>
  <si>
    <r>
      <t xml:space="preserve">This provides a high-level checklist of items to review which </t>
    </r>
    <r>
      <rPr>
        <b/>
        <u val="single"/>
        <sz val="10"/>
        <rFont val="Calibri"/>
        <family val="2"/>
      </rPr>
      <t>minimally</t>
    </r>
    <r>
      <rPr>
        <sz val="10"/>
        <rFont val="Calibri"/>
        <family val="2"/>
      </rPr>
      <t xml:space="preserve"> provide information on closing procedures.  All these activities should be completed by the ORGANIZER prior to the post event inspection.</t>
    </r>
  </si>
  <si>
    <r>
      <t xml:space="preserve">Property </t>
    </r>
    <r>
      <rPr>
        <b/>
        <sz val="12"/>
        <rFont val="Calibri"/>
        <family val="2"/>
      </rPr>
      <t>COMPLETELY</t>
    </r>
    <r>
      <rPr>
        <sz val="12"/>
        <rFont val="Calibri"/>
        <family val="2"/>
      </rPr>
      <t xml:space="preserve"> cleared of all litter (zip ties, wire ties, cigarette butts, food, etc) - full property walk by organizer completed.  NOTE - Complete BEFORE event litter crew leaves park.</t>
    </r>
  </si>
  <si>
    <t>Displaced granite raked/swept by hand back to original areas.  Proactively topped off by organizer before walk through.</t>
  </si>
  <si>
    <t>Copy of Permit</t>
  </si>
  <si>
    <r>
      <t>Designated Smoking Area Application (if desired)</t>
    </r>
    <r>
      <rPr>
        <sz val="12"/>
        <rFont val="Calibri"/>
        <family val="2"/>
      </rPr>
      <t xml:space="preserve">  If no application received, NO SMOKING at event.  Organizer must actively message and enforce regulations. </t>
    </r>
  </si>
  <si>
    <r>
      <t xml:space="preserve">Health Permits (Austin Travis County Health Department)  </t>
    </r>
    <r>
      <rPr>
        <sz val="12"/>
        <rFont val="Calibri"/>
        <family val="2"/>
      </rPr>
      <t xml:space="preserve">TIP! - Organizer should complete the form for all vendors at event and submit at once.  </t>
    </r>
  </si>
  <si>
    <r>
      <t xml:space="preserve">Alcohol Permit Review (TABC Aplication Signature) </t>
    </r>
    <r>
      <rPr>
        <sz val="12"/>
        <rFont val="Calibri"/>
        <family val="2"/>
      </rPr>
      <t xml:space="preserve">Fee to PARD  </t>
    </r>
    <r>
      <rPr>
        <sz val="11"/>
        <rFont val="Calibri"/>
        <family val="2"/>
      </rPr>
      <t>($30)</t>
    </r>
  </si>
  <si>
    <r>
      <t xml:space="preserve">Sound Permit PARD </t>
    </r>
    <r>
      <rPr>
        <sz val="12"/>
        <rFont val="Calibri"/>
        <family val="2"/>
      </rPr>
      <t>(fees apply)</t>
    </r>
  </si>
  <si>
    <r>
      <t xml:space="preserve">Sound Impact Plan  </t>
    </r>
    <r>
      <rPr>
        <sz val="12"/>
        <rFont val="Calibri"/>
        <family val="2"/>
      </rPr>
      <t>Required if event hosts 7500 or more on any given day.  (fees apply)</t>
    </r>
  </si>
  <si>
    <r>
      <t>Turf Protection Decking/Material Contract</t>
    </r>
    <r>
      <rPr>
        <sz val="12"/>
        <rFont val="Calibri"/>
        <family val="2"/>
      </rPr>
      <t xml:space="preserve">  (copy of PARD APPROVED decking, LD panel, or turf protection material contract)</t>
    </r>
  </si>
  <si>
    <r>
      <t xml:space="preserve">Tree Permit - </t>
    </r>
    <r>
      <rPr>
        <sz val="12"/>
        <rFont val="Calibri"/>
        <family val="2"/>
      </rPr>
      <t>required for any event impact that is under a tree canopy or in the critical root zone area.  Review by PARD Forestry and /or City Arborist.</t>
    </r>
  </si>
  <si>
    <t>Event Contract (as required by PARD)</t>
  </si>
  <si>
    <t>Not allowed.</t>
  </si>
  <si>
    <r>
      <rPr>
        <b/>
        <u val="single"/>
        <sz val="12"/>
        <rFont val="Calibri"/>
        <family val="2"/>
      </rPr>
      <t>General Commercial and Auto Liability</t>
    </r>
    <r>
      <rPr>
        <sz val="12"/>
        <rFont val="Calibri"/>
        <family val="2"/>
      </rPr>
      <t xml:space="preserve"> Insurance.   </t>
    </r>
  </si>
  <si>
    <r>
      <rPr>
        <b/>
        <sz val="12"/>
        <rFont val="Calibri"/>
        <family val="2"/>
      </rPr>
      <t>Moonwalks/Rockwalls</t>
    </r>
    <r>
      <rPr>
        <sz val="12"/>
        <rFont val="Calibri"/>
        <family val="2"/>
      </rPr>
      <t xml:space="preserve"> - General as listed above for company,  COA listed as additional l insured </t>
    </r>
    <r>
      <rPr>
        <b/>
        <sz val="12"/>
        <rFont val="Calibri"/>
        <family val="2"/>
      </rPr>
      <t>AND be inspected/licensed by the State of Texas.  (NO water slides, no trains)</t>
    </r>
  </si>
  <si>
    <t>Copy of Provider's Certificate</t>
  </si>
  <si>
    <t>APPLICATION AND CONTRACT</t>
  </si>
  <si>
    <t>ACE Online Application</t>
  </si>
  <si>
    <t>SITE PLAN</t>
  </si>
  <si>
    <t>INSURANCE CERTIFICATES</t>
  </si>
  <si>
    <t xml:space="preserve">Site Visit with City Staff </t>
  </si>
  <si>
    <t>Unified Citywide Special Event Application</t>
  </si>
  <si>
    <r>
      <t>Check</t>
    </r>
    <r>
      <rPr>
        <sz val="14"/>
        <rFont val="Wingdings"/>
        <family val="0"/>
      </rPr>
      <t>ü</t>
    </r>
  </si>
  <si>
    <t>Event Planner</t>
  </si>
  <si>
    <t>N/A</t>
  </si>
  <si>
    <t>Sample Event Name</t>
  </si>
  <si>
    <r>
      <t xml:space="preserve">Site Plan Finalized  </t>
    </r>
    <r>
      <rPr>
        <b/>
        <sz val="12"/>
        <rFont val="Calibri"/>
        <family val="2"/>
      </rPr>
      <t>(cad-like detailed computer drawing)</t>
    </r>
  </si>
  <si>
    <t>SAFETY PLANS</t>
  </si>
  <si>
    <t>LOGISTICS AND SITE OPERATIONS</t>
  </si>
  <si>
    <t>60-30 DAYS PRIOR TO EVENT</t>
  </si>
  <si>
    <t>PERMITS FINALIZED</t>
  </si>
  <si>
    <r>
      <t xml:space="preserve">Master </t>
    </r>
    <r>
      <rPr>
        <b/>
        <sz val="12"/>
        <rFont val="Calibri"/>
        <family val="2"/>
      </rPr>
      <t>Electrician's License</t>
    </r>
    <r>
      <rPr>
        <sz val="12"/>
        <rFont val="Calibri"/>
        <family val="2"/>
      </rPr>
      <t xml:space="preserve"> (valid date)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</si>
</sst>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mm/dd/yy"/>
    <numFmt numFmtId="169" formatCode="[$€-2]\ #,##0.00_);[Red]\([$€-2]\ #,##0.00\)"/>
    <numFmt numFmtId="170" formatCode="[$-409]dddd\,\ mmmm\ dd\,\ yyyy"/>
    <numFmt numFmtId="171" formatCode="[$-409]mmmm\ d\,\ yyyy;@"/>
    <numFmt numFmtId="172" formatCode="[$-F800]dddd\,\ mmmm\ dd\,\ yyyy"/>
    <numFmt numFmtId="173" formatCode="m/d/yy;@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sz val="12"/>
      <name val="Wingdings"/>
      <family val="0"/>
    </font>
    <font>
      <sz val="10"/>
      <name val="Calibri"/>
      <family val="2"/>
    </font>
    <font>
      <b/>
      <sz val="16"/>
      <name val="Calibri"/>
      <family val="2"/>
    </font>
    <font>
      <b/>
      <u val="single"/>
      <sz val="10"/>
      <name val="Calibri"/>
      <family val="2"/>
    </font>
    <font>
      <sz val="11"/>
      <name val="Calibri"/>
      <family val="2"/>
    </font>
    <font>
      <sz val="14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sz val="12"/>
      <color indexed="10"/>
      <name val="Wingdings"/>
      <family val="0"/>
    </font>
    <font>
      <b/>
      <sz val="18"/>
      <name val="Calibri"/>
      <family val="2"/>
    </font>
    <font>
      <b/>
      <sz val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Wingdings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3" fillId="33" borderId="0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3" fillId="8" borderId="0" xfId="0" applyFont="1" applyFill="1" applyBorder="1" applyAlignment="1">
      <alignment vertical="top" wrapText="1"/>
    </xf>
    <xf numFmtId="0" fontId="3" fillId="14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vertical="top" wrapText="1"/>
    </xf>
    <xf numFmtId="0" fontId="3" fillId="36" borderId="0" xfId="0" applyFont="1" applyFill="1" applyBorder="1" applyAlignment="1">
      <alignment vertical="top" wrapText="1"/>
    </xf>
    <xf numFmtId="0" fontId="3" fillId="6" borderId="0" xfId="0" applyFont="1" applyFill="1" applyBorder="1" applyAlignment="1">
      <alignment vertical="top" wrapText="1"/>
    </xf>
    <xf numFmtId="0" fontId="4" fillId="6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1" fontId="29" fillId="0" borderId="0" xfId="0" applyNumberFormat="1" applyFont="1" applyFill="1" applyBorder="1" applyAlignment="1">
      <alignment horizontal="center" vertical="top" wrapText="1"/>
    </xf>
    <xf numFmtId="172" fontId="29" fillId="0" borderId="0" xfId="0" applyNumberFormat="1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center" vertical="top" wrapText="1"/>
    </xf>
    <xf numFmtId="171" fontId="4" fillId="0" borderId="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37" borderId="0" xfId="0" applyFont="1" applyFill="1" applyBorder="1" applyAlignment="1">
      <alignment horizontal="left" vertical="top" wrapText="1"/>
    </xf>
    <xf numFmtId="171" fontId="4" fillId="34" borderId="0" xfId="0" applyNumberFormat="1" applyFont="1" applyFill="1" applyBorder="1" applyAlignment="1">
      <alignment horizontal="center" vertical="top" wrapText="1"/>
    </xf>
    <xf numFmtId="0" fontId="4" fillId="37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1" fontId="7" fillId="37" borderId="0" xfId="0" applyNumberFormat="1" applyFont="1" applyFill="1" applyBorder="1" applyAlignment="1">
      <alignment horizontal="center" vertical="top" wrapText="1"/>
    </xf>
    <xf numFmtId="0" fontId="30" fillId="38" borderId="0" xfId="0" applyFont="1" applyFill="1" applyBorder="1" applyAlignment="1">
      <alignment horizontal="center" vertical="top" wrapText="1"/>
    </xf>
    <xf numFmtId="0" fontId="3" fillId="38" borderId="0" xfId="0" applyFont="1" applyFill="1" applyBorder="1" applyAlignment="1">
      <alignment horizontal="center" vertical="top" wrapText="1"/>
    </xf>
    <xf numFmtId="0" fontId="3" fillId="35" borderId="0" xfId="0" applyFont="1" applyFill="1" applyBorder="1" applyAlignment="1">
      <alignment vertical="top" wrapText="1"/>
    </xf>
    <xf numFmtId="0" fontId="31" fillId="0" borderId="0" xfId="0" applyFont="1" applyFill="1" applyBorder="1" applyAlignment="1">
      <alignment horizontal="right" vertical="top" wrapText="1"/>
    </xf>
    <xf numFmtId="172" fontId="8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173" fontId="30" fillId="38" borderId="0" xfId="0" applyNumberFormat="1" applyFont="1" applyFill="1" applyBorder="1" applyAlignment="1">
      <alignment horizontal="center" vertical="top" wrapText="1"/>
    </xf>
    <xf numFmtId="173" fontId="4" fillId="34" borderId="0" xfId="0" applyNumberFormat="1" applyFont="1" applyFill="1" applyBorder="1" applyAlignment="1">
      <alignment horizontal="center" vertical="top" wrapText="1"/>
    </xf>
    <xf numFmtId="173" fontId="4" fillId="0" borderId="0" xfId="0" applyNumberFormat="1" applyFont="1" applyFill="1" applyBorder="1" applyAlignment="1">
      <alignment horizontal="center" vertical="top" wrapText="1"/>
    </xf>
    <xf numFmtId="0" fontId="4" fillId="39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top" wrapText="1"/>
    </xf>
    <xf numFmtId="0" fontId="7" fillId="4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" fillId="38" borderId="0" xfId="0" applyFont="1" applyFill="1" applyBorder="1" applyAlignment="1">
      <alignment vertical="top" wrapText="1"/>
    </xf>
    <xf numFmtId="0" fontId="32" fillId="34" borderId="0" xfId="0" applyFont="1" applyFill="1" applyBorder="1" applyAlignment="1">
      <alignment horizontal="center" vertical="top" wrapText="1"/>
    </xf>
    <xf numFmtId="173" fontId="32" fillId="34" borderId="0" xfId="0" applyNumberFormat="1" applyFont="1" applyFill="1" applyBorder="1" applyAlignment="1">
      <alignment horizontal="center" vertical="top" wrapText="1"/>
    </xf>
    <xf numFmtId="0" fontId="29" fillId="34" borderId="0" xfId="0" applyFont="1" applyFill="1" applyBorder="1" applyAlignment="1">
      <alignment vertical="top" wrapText="1"/>
    </xf>
    <xf numFmtId="0" fontId="32" fillId="34" borderId="0" xfId="0" applyFont="1" applyFill="1" applyBorder="1" applyAlignment="1">
      <alignment vertical="top" wrapText="1"/>
    </xf>
    <xf numFmtId="0" fontId="32" fillId="0" borderId="0" xfId="0" applyFont="1" applyFill="1" applyBorder="1" applyAlignment="1">
      <alignment vertical="top" wrapText="1"/>
    </xf>
    <xf numFmtId="171" fontId="29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173" fontId="6" fillId="0" borderId="0" xfId="0" applyNumberFormat="1" applyFont="1" applyFill="1" applyBorder="1" applyAlignment="1">
      <alignment horizontal="center" vertical="top" wrapText="1"/>
    </xf>
    <xf numFmtId="173" fontId="53" fillId="0" borderId="0" xfId="0" applyNumberFormat="1" applyFont="1" applyFill="1" applyBorder="1" applyAlignment="1">
      <alignment horizontal="center" vertical="top" wrapText="1"/>
    </xf>
    <xf numFmtId="171" fontId="34" fillId="39" borderId="0" xfId="0" applyNumberFormat="1" applyFont="1" applyFill="1" applyBorder="1" applyAlignment="1">
      <alignment horizontal="center" vertical="top" wrapText="1"/>
    </xf>
    <xf numFmtId="171" fontId="34" fillId="34" borderId="0" xfId="0" applyNumberFormat="1" applyFont="1" applyFill="1" applyBorder="1" applyAlignment="1">
      <alignment horizontal="center" vertical="top" wrapText="1"/>
    </xf>
    <xf numFmtId="0" fontId="8" fillId="34" borderId="0" xfId="0" applyFont="1" applyFill="1" applyBorder="1" applyAlignment="1">
      <alignment horizontal="center" vertical="top" wrapText="1"/>
    </xf>
    <xf numFmtId="171" fontId="7" fillId="37" borderId="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35" fillId="0" borderId="0" xfId="0" applyFont="1" applyFill="1" applyBorder="1" applyAlignment="1">
      <alignment horizontal="left" vertical="top" wrapText="1"/>
    </xf>
    <xf numFmtId="171" fontId="35" fillId="0" borderId="0" xfId="0" applyNumberFormat="1" applyFont="1" applyFill="1" applyBorder="1" applyAlignment="1">
      <alignment horizontal="left" vertical="top" wrapText="1"/>
    </xf>
    <xf numFmtId="171" fontId="29" fillId="34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tabSelected="1" view="pageBreakPreview" zoomScale="55" zoomScaleNormal="65" zoomScaleSheetLayoutView="55" zoomScalePageLayoutView="0" workbookViewId="0" topLeftCell="A43">
      <selection activeCell="A73" sqref="A73:E80"/>
    </sheetView>
  </sheetViews>
  <sheetFormatPr defaultColWidth="9.140625" defaultRowHeight="12.75"/>
  <cols>
    <col min="1" max="1" width="13.00390625" style="16" customWidth="1"/>
    <col min="2" max="2" width="10.57421875" style="16" customWidth="1"/>
    <col min="3" max="3" width="61.28125" style="8" customWidth="1"/>
    <col min="4" max="4" width="42.28125" style="16" customWidth="1"/>
    <col min="5" max="5" width="40.57421875" style="16" customWidth="1"/>
    <col min="6" max="6" width="28.140625" style="16" customWidth="1"/>
    <col min="7" max="16384" width="9.140625" style="8" customWidth="1"/>
  </cols>
  <sheetData>
    <row r="1" spans="1:6" ht="30" customHeight="1">
      <c r="A1" s="60" t="s">
        <v>142</v>
      </c>
      <c r="B1" s="60"/>
      <c r="C1" s="60"/>
      <c r="D1" s="31" t="s">
        <v>7</v>
      </c>
      <c r="E1" s="51">
        <v>42735</v>
      </c>
      <c r="F1" s="32"/>
    </row>
    <row r="2" spans="1:6" ht="26.25">
      <c r="A2" s="61" t="s">
        <v>140</v>
      </c>
      <c r="B2" s="61"/>
      <c r="C2" s="61"/>
      <c r="D2" s="31" t="s">
        <v>9</v>
      </c>
      <c r="E2" s="17">
        <v>10000</v>
      </c>
      <c r="F2" s="18"/>
    </row>
    <row r="3" spans="1:7" s="19" customFormat="1" ht="39" customHeight="1">
      <c r="A3" s="28" t="s">
        <v>5</v>
      </c>
      <c r="B3" s="34" t="s">
        <v>107</v>
      </c>
      <c r="C3" s="29" t="s">
        <v>83</v>
      </c>
      <c r="D3" s="29" t="s">
        <v>48</v>
      </c>
      <c r="E3" s="29" t="s">
        <v>58</v>
      </c>
      <c r="F3" s="5"/>
      <c r="G3" s="5"/>
    </row>
    <row r="4" spans="1:7" s="50" customFormat="1" ht="23.25">
      <c r="A4" s="62"/>
      <c r="B4" s="62"/>
      <c r="C4" s="48" t="s">
        <v>133</v>
      </c>
      <c r="D4" s="46"/>
      <c r="E4" s="56">
        <f>SUM(E1-180)</f>
        <v>42555</v>
      </c>
      <c r="F4" s="46"/>
      <c r="G4" s="49"/>
    </row>
    <row r="5" spans="1:6" ht="15.75">
      <c r="A5" s="16" t="s">
        <v>32</v>
      </c>
      <c r="B5" s="53"/>
      <c r="C5" s="8" t="s">
        <v>138</v>
      </c>
      <c r="D5" s="16" t="s">
        <v>134</v>
      </c>
      <c r="E5" s="21"/>
      <c r="F5" s="25"/>
    </row>
    <row r="6" spans="1:6" ht="15.75">
      <c r="A6" s="16" t="s">
        <v>32</v>
      </c>
      <c r="B6" s="36"/>
      <c r="C6" s="8" t="s">
        <v>62</v>
      </c>
      <c r="E6" s="21"/>
      <c r="F6" s="11"/>
    </row>
    <row r="7" spans="1:5" ht="15.75">
      <c r="A7" s="16" t="s">
        <v>32</v>
      </c>
      <c r="B7" s="36"/>
      <c r="C7" s="8" t="s">
        <v>128</v>
      </c>
      <c r="D7" s="16" t="s">
        <v>20</v>
      </c>
      <c r="E7" s="21"/>
    </row>
    <row r="8" spans="1:6" ht="75" customHeight="1">
      <c r="A8" s="16" t="s">
        <v>25</v>
      </c>
      <c r="B8" s="36" t="s">
        <v>141</v>
      </c>
      <c r="C8" s="13" t="s">
        <v>121</v>
      </c>
      <c r="D8" s="16" t="s">
        <v>44</v>
      </c>
      <c r="E8" s="21"/>
      <c r="F8" s="52"/>
    </row>
    <row r="9" spans="1:7" s="50" customFormat="1" ht="21">
      <c r="A9" s="46"/>
      <c r="B9" s="47"/>
      <c r="C9" s="48" t="s">
        <v>135</v>
      </c>
      <c r="D9" s="46"/>
      <c r="E9" s="57" t="s">
        <v>146</v>
      </c>
      <c r="F9" s="46"/>
      <c r="G9" s="49"/>
    </row>
    <row r="10" spans="1:5" ht="33" customHeight="1">
      <c r="A10" s="16" t="s">
        <v>32</v>
      </c>
      <c r="B10" s="54"/>
      <c r="C10" s="8" t="s">
        <v>143</v>
      </c>
      <c r="D10" s="16" t="s">
        <v>59</v>
      </c>
      <c r="E10" s="21">
        <f>SUM(E1-60)</f>
        <v>42675</v>
      </c>
    </row>
    <row r="11" spans="1:5" ht="15.75">
      <c r="A11" s="16" t="s">
        <v>32</v>
      </c>
      <c r="B11" s="36"/>
      <c r="C11" s="8" t="s">
        <v>137</v>
      </c>
      <c r="D11" s="16" t="s">
        <v>18</v>
      </c>
      <c r="E11" s="21">
        <f>SUM(E1-30)</f>
        <v>42705</v>
      </c>
    </row>
    <row r="12" spans="1:7" s="50" customFormat="1" ht="23.25">
      <c r="A12" s="46"/>
      <c r="B12" s="47"/>
      <c r="C12" s="48" t="s">
        <v>136</v>
      </c>
      <c r="D12" s="46"/>
      <c r="E12" s="56">
        <f>SUM(E1-30)</f>
        <v>42705</v>
      </c>
      <c r="F12" s="46"/>
      <c r="G12" s="49"/>
    </row>
    <row r="13" spans="1:6" ht="15.75">
      <c r="A13" s="16" t="s">
        <v>32</v>
      </c>
      <c r="B13" s="36"/>
      <c r="C13" s="44" t="s">
        <v>130</v>
      </c>
      <c r="D13" s="22" t="s">
        <v>21</v>
      </c>
      <c r="E13" s="21"/>
      <c r="F13" s="23"/>
    </row>
    <row r="14" spans="1:6" ht="31.5">
      <c r="A14" s="16" t="s">
        <v>25</v>
      </c>
      <c r="B14" s="36"/>
      <c r="C14" s="33" t="s">
        <v>92</v>
      </c>
      <c r="D14" s="22" t="s">
        <v>21</v>
      </c>
      <c r="E14" s="21"/>
      <c r="F14" s="23"/>
    </row>
    <row r="15" spans="1:6" ht="47.25">
      <c r="A15" s="16" t="s">
        <v>25</v>
      </c>
      <c r="B15" s="36"/>
      <c r="C15" s="33" t="s">
        <v>131</v>
      </c>
      <c r="D15" s="22" t="s">
        <v>132</v>
      </c>
      <c r="E15" s="21"/>
      <c r="F15" s="23"/>
    </row>
    <row r="16" spans="1:6" ht="36.75" customHeight="1">
      <c r="A16" s="16" t="s">
        <v>129</v>
      </c>
      <c r="B16" s="36" t="s">
        <v>141</v>
      </c>
      <c r="C16" s="33" t="s">
        <v>93</v>
      </c>
      <c r="D16" s="22" t="s">
        <v>21</v>
      </c>
      <c r="E16" s="21"/>
      <c r="F16" s="23"/>
    </row>
    <row r="17" spans="1:6" s="50" customFormat="1" ht="23.25">
      <c r="A17" s="46"/>
      <c r="B17" s="47"/>
      <c r="C17" s="48" t="s">
        <v>144</v>
      </c>
      <c r="D17" s="46"/>
      <c r="E17" s="56">
        <f>SUM(E1-60)</f>
        <v>42675</v>
      </c>
      <c r="F17" s="46"/>
    </row>
    <row r="18" spans="1:6" ht="15.75">
      <c r="A18" s="16" t="s">
        <v>32</v>
      </c>
      <c r="B18" s="36"/>
      <c r="C18" s="9" t="s">
        <v>65</v>
      </c>
      <c r="D18" s="16" t="s">
        <v>66</v>
      </c>
      <c r="E18" s="21"/>
      <c r="F18" s="26"/>
    </row>
    <row r="19" spans="1:6" ht="123" customHeight="1">
      <c r="A19" s="16" t="s">
        <v>32</v>
      </c>
      <c r="B19" s="36"/>
      <c r="C19" s="10" t="s">
        <v>67</v>
      </c>
      <c r="D19" s="16" t="s">
        <v>68</v>
      </c>
      <c r="E19" s="21"/>
      <c r="F19" s="26"/>
    </row>
    <row r="20" spans="1:5" ht="31.5">
      <c r="A20" s="16" t="s">
        <v>32</v>
      </c>
      <c r="B20" s="36"/>
      <c r="C20" s="30" t="s">
        <v>69</v>
      </c>
      <c r="D20" s="16" t="s">
        <v>70</v>
      </c>
      <c r="E20" s="21"/>
    </row>
    <row r="21" spans="1:5" ht="54.75" customHeight="1">
      <c r="A21" s="16" t="s">
        <v>32</v>
      </c>
      <c r="B21" s="36"/>
      <c r="C21" s="12" t="s">
        <v>45</v>
      </c>
      <c r="D21" s="16" t="s">
        <v>46</v>
      </c>
      <c r="E21" s="21"/>
    </row>
    <row r="22" spans="1:5" ht="51.75" customHeight="1">
      <c r="A22" s="16" t="s">
        <v>32</v>
      </c>
      <c r="B22" s="36"/>
      <c r="C22" s="45" t="s">
        <v>73</v>
      </c>
      <c r="D22" s="16" t="s">
        <v>74</v>
      </c>
      <c r="E22" s="21"/>
    </row>
    <row r="23" spans="1:6" s="50" customFormat="1" ht="47.25">
      <c r="A23" s="16" t="s">
        <v>61</v>
      </c>
      <c r="B23" s="36" t="s">
        <v>141</v>
      </c>
      <c r="C23" s="14" t="s">
        <v>86</v>
      </c>
      <c r="D23" s="16" t="s">
        <v>87</v>
      </c>
      <c r="E23" s="21"/>
      <c r="F23" s="46"/>
    </row>
    <row r="24" spans="1:5" ht="15.75">
      <c r="A24" s="16" t="s">
        <v>61</v>
      </c>
      <c r="B24" s="36" t="s">
        <v>141</v>
      </c>
      <c r="C24" s="15" t="s">
        <v>88</v>
      </c>
      <c r="E24" s="21"/>
    </row>
    <row r="25" spans="1:6" ht="15.75">
      <c r="A25" s="16" t="s">
        <v>61</v>
      </c>
      <c r="B25" s="36" t="s">
        <v>141</v>
      </c>
      <c r="C25" s="15" t="s">
        <v>89</v>
      </c>
      <c r="E25" s="21"/>
      <c r="F25" s="25"/>
    </row>
    <row r="26" spans="1:5" ht="15.75">
      <c r="A26" s="16" t="s">
        <v>61</v>
      </c>
      <c r="B26" s="36" t="s">
        <v>141</v>
      </c>
      <c r="C26" s="15" t="s">
        <v>90</v>
      </c>
      <c r="E26" s="21"/>
    </row>
    <row r="27" spans="1:5" ht="15.75">
      <c r="A27" s="16" t="s">
        <v>61</v>
      </c>
      <c r="B27" s="36" t="s">
        <v>141</v>
      </c>
      <c r="C27" s="15" t="s">
        <v>10</v>
      </c>
      <c r="D27" s="16" t="s">
        <v>11</v>
      </c>
      <c r="E27" s="21"/>
    </row>
    <row r="28" spans="1:5" ht="47.25">
      <c r="A28" s="16" t="s">
        <v>61</v>
      </c>
      <c r="B28" s="36" t="s">
        <v>141</v>
      </c>
      <c r="C28" s="15" t="s">
        <v>38</v>
      </c>
      <c r="D28" s="16" t="s">
        <v>14</v>
      </c>
      <c r="E28" s="21"/>
    </row>
    <row r="29" spans="1:6" ht="51.75" customHeight="1">
      <c r="A29" s="46"/>
      <c r="B29" s="47"/>
      <c r="C29" s="48" t="s">
        <v>145</v>
      </c>
      <c r="D29" s="46"/>
      <c r="E29" s="55">
        <f>SUM(E1-30)</f>
        <v>42705</v>
      </c>
      <c r="F29" s="27"/>
    </row>
    <row r="30" spans="1:5" ht="15.75">
      <c r="A30" s="16" t="s">
        <v>32</v>
      </c>
      <c r="B30" s="36"/>
      <c r="C30" s="8" t="s">
        <v>34</v>
      </c>
      <c r="D30" s="16" t="s">
        <v>15</v>
      </c>
      <c r="E30" s="21"/>
    </row>
    <row r="31" spans="1:5" ht="31.5">
      <c r="A31" s="16" t="s">
        <v>32</v>
      </c>
      <c r="B31" s="36"/>
      <c r="C31" s="8" t="s">
        <v>63</v>
      </c>
      <c r="D31" s="16" t="s">
        <v>64</v>
      </c>
      <c r="E31" s="21">
        <f>SUM(E1-14)</f>
        <v>42721</v>
      </c>
    </row>
    <row r="32" spans="1:5" ht="15.75">
      <c r="A32" s="16" t="s">
        <v>32</v>
      </c>
      <c r="B32" s="36"/>
      <c r="C32" s="7" t="s">
        <v>71</v>
      </c>
      <c r="D32" s="16" t="s">
        <v>1</v>
      </c>
      <c r="E32" s="21"/>
    </row>
    <row r="33" spans="1:6" ht="47.25">
      <c r="A33" s="16" t="s">
        <v>32</v>
      </c>
      <c r="B33" s="36"/>
      <c r="C33" s="7" t="s">
        <v>126</v>
      </c>
      <c r="D33" s="16" t="s">
        <v>1</v>
      </c>
      <c r="E33" s="21"/>
      <c r="F33" s="26"/>
    </row>
    <row r="34" spans="1:6" ht="31.5">
      <c r="A34" s="16" t="s">
        <v>32</v>
      </c>
      <c r="B34" s="36"/>
      <c r="C34" s="7" t="s">
        <v>35</v>
      </c>
      <c r="D34" s="16" t="s">
        <v>1</v>
      </c>
      <c r="E34" s="21"/>
      <c r="F34" s="26"/>
    </row>
    <row r="35" spans="1:6" ht="63">
      <c r="A35" s="16" t="s">
        <v>32</v>
      </c>
      <c r="B35" s="36"/>
      <c r="C35" s="11" t="s">
        <v>72</v>
      </c>
      <c r="D35" s="16" t="s">
        <v>1</v>
      </c>
      <c r="E35" s="27" t="str">
        <f>"As a starting point, the toilets required =  "&amp;SUM(E2/1000)*4</f>
        <v>As a starting point, the toilets required =  40</v>
      </c>
      <c r="F35" s="26"/>
    </row>
    <row r="36" spans="1:6" ht="63">
      <c r="A36" s="16" t="s">
        <v>32</v>
      </c>
      <c r="B36" s="36"/>
      <c r="C36" s="7" t="s">
        <v>36</v>
      </c>
      <c r="D36" s="16" t="s">
        <v>1</v>
      </c>
      <c r="E36" s="21"/>
      <c r="F36" s="26"/>
    </row>
    <row r="37" spans="1:6" ht="47.25">
      <c r="A37" s="16" t="s">
        <v>32</v>
      </c>
      <c r="B37" s="36"/>
      <c r="C37" s="7" t="s">
        <v>37</v>
      </c>
      <c r="D37" s="16" t="s">
        <v>1</v>
      </c>
      <c r="E37" s="21"/>
      <c r="F37" s="26"/>
    </row>
    <row r="38" spans="1:5" ht="36.75" customHeight="1">
      <c r="A38" s="16" t="s">
        <v>32</v>
      </c>
      <c r="B38" s="36"/>
      <c r="C38" s="7" t="s">
        <v>81</v>
      </c>
      <c r="D38" s="16" t="s">
        <v>82</v>
      </c>
      <c r="E38" s="21"/>
    </row>
    <row r="39" spans="1:5" ht="43.5" customHeight="1">
      <c r="A39" s="46"/>
      <c r="B39" s="47"/>
      <c r="C39" s="48" t="s">
        <v>4</v>
      </c>
      <c r="D39" s="46"/>
      <c r="E39" s="55">
        <f>SUM(E1-30)</f>
        <v>42705</v>
      </c>
    </row>
    <row r="40" spans="1:5" ht="15.75">
      <c r="A40" s="16" t="s">
        <v>25</v>
      </c>
      <c r="B40" s="36" t="s">
        <v>141</v>
      </c>
      <c r="C40" s="8" t="s">
        <v>84</v>
      </c>
      <c r="D40" s="16" t="s">
        <v>22</v>
      </c>
      <c r="E40" s="21"/>
    </row>
    <row r="41" spans="1:5" ht="31.5">
      <c r="A41" s="16" t="s">
        <v>25</v>
      </c>
      <c r="B41" s="36" t="s">
        <v>141</v>
      </c>
      <c r="C41" s="8" t="s">
        <v>39</v>
      </c>
      <c r="D41" s="16" t="s">
        <v>23</v>
      </c>
      <c r="E41" s="21"/>
    </row>
    <row r="42" spans="1:5" ht="15.75">
      <c r="A42" s="16" t="s">
        <v>32</v>
      </c>
      <c r="B42" s="36"/>
      <c r="C42" s="11" t="s">
        <v>75</v>
      </c>
      <c r="D42" s="16" t="s">
        <v>91</v>
      </c>
      <c r="E42" s="21"/>
    </row>
    <row r="43" spans="1:5" ht="31.5">
      <c r="A43" s="16" t="s">
        <v>32</v>
      </c>
      <c r="B43" s="36"/>
      <c r="C43" s="8" t="s">
        <v>109</v>
      </c>
      <c r="D43" s="16" t="s">
        <v>76</v>
      </c>
      <c r="E43" s="21"/>
    </row>
    <row r="44" spans="1:5" ht="31.5">
      <c r="A44" s="16" t="s">
        <v>25</v>
      </c>
      <c r="B44" s="36"/>
      <c r="C44" s="8" t="s">
        <v>110</v>
      </c>
      <c r="D44" s="16" t="s">
        <v>15</v>
      </c>
      <c r="E44" s="21"/>
    </row>
    <row r="45" spans="1:5" ht="15.75">
      <c r="A45" s="37"/>
      <c r="B45" s="36" t="s">
        <v>141</v>
      </c>
      <c r="C45" s="8" t="s">
        <v>50</v>
      </c>
      <c r="E45" s="21"/>
    </row>
    <row r="46" spans="1:5" ht="15.75">
      <c r="A46" s="37"/>
      <c r="B46" s="36" t="s">
        <v>141</v>
      </c>
      <c r="C46" s="8" t="s">
        <v>51</v>
      </c>
      <c r="E46" s="21"/>
    </row>
    <row r="47" spans="1:5" ht="15.75">
      <c r="A47" s="37"/>
      <c r="B47" s="36" t="s">
        <v>141</v>
      </c>
      <c r="C47" s="8" t="s">
        <v>52</v>
      </c>
      <c r="E47" s="21"/>
    </row>
    <row r="48" spans="1:5" ht="15.75">
      <c r="A48" s="16" t="s">
        <v>32</v>
      </c>
      <c r="B48" s="36"/>
      <c r="C48" s="8" t="s">
        <v>0</v>
      </c>
      <c r="D48" s="16" t="s">
        <v>112</v>
      </c>
      <c r="E48" s="21"/>
    </row>
    <row r="49" spans="1:6" s="50" customFormat="1" ht="42.75" customHeight="1">
      <c r="A49" s="16" t="s">
        <v>32</v>
      </c>
      <c r="B49" s="36" t="s">
        <v>141</v>
      </c>
      <c r="C49" s="8" t="s">
        <v>16</v>
      </c>
      <c r="D49" s="16" t="s">
        <v>113</v>
      </c>
      <c r="E49" s="21"/>
      <c r="F49" s="46"/>
    </row>
    <row r="50" spans="1:7" ht="15.75">
      <c r="A50" s="16" t="s">
        <v>32</v>
      </c>
      <c r="B50" s="36"/>
      <c r="C50" s="8" t="s">
        <v>108</v>
      </c>
      <c r="D50" s="16" t="s">
        <v>114</v>
      </c>
      <c r="E50" s="21"/>
      <c r="F50" s="58"/>
      <c r="G50" s="58"/>
    </row>
    <row r="51" spans="1:7" ht="31.5">
      <c r="A51" s="16" t="s">
        <v>32</v>
      </c>
      <c r="B51" s="36"/>
      <c r="C51" s="8" t="s">
        <v>33</v>
      </c>
      <c r="D51" s="16" t="s">
        <v>111</v>
      </c>
      <c r="E51" s="21"/>
      <c r="F51" s="58"/>
      <c r="G51" s="58"/>
    </row>
    <row r="52" spans="1:7" ht="15.75">
      <c r="A52" s="16" t="s">
        <v>32</v>
      </c>
      <c r="B52" s="36"/>
      <c r="C52" s="8" t="s">
        <v>94</v>
      </c>
      <c r="D52" s="16" t="s">
        <v>112</v>
      </c>
      <c r="E52" s="21"/>
      <c r="F52" s="58"/>
      <c r="G52" s="58"/>
    </row>
    <row r="53" spans="1:7" ht="65.25" customHeight="1">
      <c r="A53" s="16" t="s">
        <v>32</v>
      </c>
      <c r="B53" s="36"/>
      <c r="C53" s="8" t="s">
        <v>6</v>
      </c>
      <c r="D53" s="16" t="s">
        <v>112</v>
      </c>
      <c r="E53" s="21"/>
      <c r="F53" s="58"/>
      <c r="G53" s="58"/>
    </row>
    <row r="54" spans="1:7" ht="39.75" customHeight="1">
      <c r="A54" s="16" t="s">
        <v>61</v>
      </c>
      <c r="B54" s="36" t="s">
        <v>141</v>
      </c>
      <c r="C54" s="8" t="s">
        <v>49</v>
      </c>
      <c r="D54" s="16" t="s">
        <v>31</v>
      </c>
      <c r="E54" s="21"/>
      <c r="F54" s="58"/>
      <c r="G54" s="58"/>
    </row>
    <row r="55" spans="1:7" ht="56.25">
      <c r="A55" s="46"/>
      <c r="B55" s="47"/>
      <c r="C55" s="48" t="s">
        <v>147</v>
      </c>
      <c r="D55" s="48" t="s">
        <v>85</v>
      </c>
      <c r="E55" s="55">
        <f>SUM(E1-14)</f>
        <v>42721</v>
      </c>
      <c r="F55" s="58"/>
      <c r="G55" s="58"/>
    </row>
    <row r="56" spans="1:7" ht="34.5" customHeight="1">
      <c r="A56" s="16" t="s">
        <v>32</v>
      </c>
      <c r="B56" s="36"/>
      <c r="C56" s="7" t="s">
        <v>124</v>
      </c>
      <c r="D56" s="16" t="s">
        <v>115</v>
      </c>
      <c r="E56" s="16" t="s">
        <v>77</v>
      </c>
      <c r="F56" s="58"/>
      <c r="G56" s="58"/>
    </row>
    <row r="57" spans="1:6" ht="31.5">
      <c r="A57" s="16" t="s">
        <v>25</v>
      </c>
      <c r="B57" s="36"/>
      <c r="C57" s="7" t="s">
        <v>125</v>
      </c>
      <c r="D57" s="16" t="s">
        <v>102</v>
      </c>
      <c r="E57" s="21"/>
      <c r="F57" s="59"/>
    </row>
    <row r="58" spans="1:6" ht="31.5">
      <c r="A58" s="16" t="s">
        <v>25</v>
      </c>
      <c r="B58" s="36"/>
      <c r="C58" s="7" t="s">
        <v>123</v>
      </c>
      <c r="E58" s="21"/>
      <c r="F58" s="59"/>
    </row>
    <row r="59" spans="1:6" ht="63">
      <c r="A59" s="16" t="s">
        <v>25</v>
      </c>
      <c r="B59" s="36"/>
      <c r="C59" s="7" t="s">
        <v>78</v>
      </c>
      <c r="D59" s="16" t="s">
        <v>79</v>
      </c>
      <c r="E59" s="21"/>
      <c r="F59" s="59"/>
    </row>
    <row r="60" spans="1:6" ht="15.75">
      <c r="A60" s="16" t="s">
        <v>25</v>
      </c>
      <c r="B60" s="36"/>
      <c r="C60" s="7" t="s">
        <v>80</v>
      </c>
      <c r="D60" s="16" t="s">
        <v>91</v>
      </c>
      <c r="E60" s="21"/>
      <c r="F60" s="43"/>
    </row>
    <row r="61" spans="1:6" s="50" customFormat="1" ht="47.25">
      <c r="A61" s="16" t="s">
        <v>25</v>
      </c>
      <c r="B61" s="36"/>
      <c r="C61" s="7" t="s">
        <v>101</v>
      </c>
      <c r="D61" s="16" t="s">
        <v>100</v>
      </c>
      <c r="E61" s="21"/>
      <c r="F61" s="46"/>
    </row>
    <row r="62" spans="1:5" ht="15.75">
      <c r="A62" s="16" t="s">
        <v>25</v>
      </c>
      <c r="B62" s="36"/>
      <c r="C62" s="8" t="s">
        <v>148</v>
      </c>
      <c r="D62" s="16" t="s">
        <v>24</v>
      </c>
      <c r="E62" s="21"/>
    </row>
    <row r="63" spans="1:5" ht="47.25">
      <c r="A63" s="16" t="s">
        <v>25</v>
      </c>
      <c r="B63" s="36"/>
      <c r="C63" s="7" t="s">
        <v>122</v>
      </c>
      <c r="D63" s="16" t="s">
        <v>8</v>
      </c>
      <c r="E63" s="21"/>
    </row>
    <row r="64" spans="1:5" ht="15.75">
      <c r="A64" s="16" t="s">
        <v>47</v>
      </c>
      <c r="B64" s="36" t="s">
        <v>141</v>
      </c>
      <c r="C64" s="7" t="s">
        <v>97</v>
      </c>
      <c r="D64" s="16" t="s">
        <v>8</v>
      </c>
      <c r="E64" s="21"/>
    </row>
    <row r="65" spans="1:5" ht="47.25">
      <c r="A65" s="16" t="s">
        <v>32</v>
      </c>
      <c r="B65" s="36"/>
      <c r="C65" s="13" t="s">
        <v>43</v>
      </c>
      <c r="D65" s="16" t="s">
        <v>8</v>
      </c>
      <c r="E65" s="21"/>
    </row>
    <row r="66" spans="1:5" ht="47.25">
      <c r="A66" s="16" t="s">
        <v>25</v>
      </c>
      <c r="B66" s="36"/>
      <c r="C66" s="13" t="s">
        <v>127</v>
      </c>
      <c r="D66" s="16" t="s">
        <v>120</v>
      </c>
      <c r="E66" s="21"/>
    </row>
    <row r="67" spans="1:6" ht="23.25">
      <c r="A67" s="46"/>
      <c r="B67" s="47" t="s">
        <v>139</v>
      </c>
      <c r="C67" s="48" t="s">
        <v>13</v>
      </c>
      <c r="D67" s="46"/>
      <c r="E67" s="55">
        <f>SUM(E1+30)</f>
        <v>42765</v>
      </c>
      <c r="F67" s="20"/>
    </row>
    <row r="68" spans="1:5" ht="15.75">
      <c r="A68" s="16" t="s">
        <v>32</v>
      </c>
      <c r="B68" s="36"/>
      <c r="C68" s="8" t="s">
        <v>17</v>
      </c>
      <c r="D68" s="16" t="s">
        <v>3</v>
      </c>
      <c r="E68" s="21"/>
    </row>
    <row r="69" spans="1:5" ht="31.5">
      <c r="A69" s="16" t="s">
        <v>32</v>
      </c>
      <c r="B69" s="36"/>
      <c r="C69" s="8" t="s">
        <v>41</v>
      </c>
      <c r="D69" s="16" t="s">
        <v>3</v>
      </c>
      <c r="E69" s="21"/>
    </row>
    <row r="70" spans="1:5" ht="31.5">
      <c r="A70" s="16" t="s">
        <v>25</v>
      </c>
      <c r="B70" s="36"/>
      <c r="C70" s="8" t="s">
        <v>95</v>
      </c>
      <c r="D70" s="16" t="s">
        <v>96</v>
      </c>
      <c r="E70" s="21"/>
    </row>
    <row r="71" spans="1:5" ht="31.5">
      <c r="A71" s="16" t="s">
        <v>25</v>
      </c>
      <c r="B71" s="36"/>
      <c r="C71" s="8" t="s">
        <v>19</v>
      </c>
      <c r="D71" s="16" t="s">
        <v>2</v>
      </c>
      <c r="E71" s="21"/>
    </row>
    <row r="72" spans="1:5" ht="31.5">
      <c r="A72" s="16" t="s">
        <v>25</v>
      </c>
      <c r="B72" s="36"/>
      <c r="C72" s="8" t="s">
        <v>40</v>
      </c>
      <c r="D72" s="16" t="s">
        <v>12</v>
      </c>
      <c r="E72" s="21"/>
    </row>
    <row r="73" spans="1:5" ht="15.75">
      <c r="A73" s="20"/>
      <c r="B73" s="35"/>
      <c r="C73" s="6"/>
      <c r="D73" s="20"/>
      <c r="E73" s="24"/>
    </row>
    <row r="74" spans="2:5" ht="15.75">
      <c r="B74" s="36"/>
      <c r="E74" s="21"/>
    </row>
    <row r="75" spans="2:5" ht="15.75">
      <c r="B75" s="36"/>
      <c r="E75" s="21"/>
    </row>
    <row r="76" spans="2:5" ht="15.75">
      <c r="B76" s="36"/>
      <c r="E76" s="21"/>
    </row>
    <row r="77" spans="2:5" ht="15.75">
      <c r="B77" s="36"/>
      <c r="E77" s="21"/>
    </row>
    <row r="78" spans="2:5" ht="15.75">
      <c r="B78" s="36"/>
      <c r="E78" s="21"/>
    </row>
    <row r="79" spans="2:5" ht="15.75">
      <c r="B79" s="36"/>
      <c r="E79" s="21"/>
    </row>
  </sheetData>
  <sheetProtection/>
  <mergeCells count="5">
    <mergeCell ref="G50:G56"/>
    <mergeCell ref="F50:F59"/>
    <mergeCell ref="A1:C1"/>
    <mergeCell ref="A2:C2"/>
    <mergeCell ref="A4:B4"/>
  </mergeCells>
  <printOptions gridLines="1"/>
  <pageMargins left="0.5" right="0.5" top="0.25" bottom="0.25" header="0.5" footer="0.5"/>
  <pageSetup fitToHeight="0" fitToWidth="1" horizontalDpi="600" verticalDpi="600" orientation="portrait" scale="58" r:id="rId1"/>
  <rowBreaks count="1" manualBreakCount="1">
    <brk id="3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33"/>
  <sheetViews>
    <sheetView view="pageBreakPreview" zoomScale="75" zoomScaleSheetLayoutView="75" zoomScalePageLayoutView="0" workbookViewId="0" topLeftCell="A1">
      <selection activeCell="A37" sqref="A37"/>
    </sheetView>
  </sheetViews>
  <sheetFormatPr defaultColWidth="9.140625" defaultRowHeight="12.75"/>
  <cols>
    <col min="1" max="1" width="73.7109375" style="3" customWidth="1"/>
    <col min="2" max="2" width="13.57421875" style="3" customWidth="1"/>
    <col min="3" max="16384" width="9.140625" style="3" customWidth="1"/>
  </cols>
  <sheetData>
    <row r="1" spans="1:2" ht="21">
      <c r="A1" s="38" t="s">
        <v>116</v>
      </c>
      <c r="B1" s="39"/>
    </row>
    <row r="2" spans="1:2" ht="38.25">
      <c r="A2" s="40" t="s">
        <v>117</v>
      </c>
      <c r="B2" s="39"/>
    </row>
    <row r="3" spans="1:2" ht="15.75">
      <c r="A3" s="41" t="s">
        <v>53</v>
      </c>
      <c r="B3" s="41" t="s">
        <v>54</v>
      </c>
    </row>
    <row r="4" spans="1:2" ht="15.75">
      <c r="A4" s="42" t="s">
        <v>55</v>
      </c>
      <c r="B4" s="39"/>
    </row>
    <row r="5" spans="1:2" ht="47.25">
      <c r="A5" s="42" t="s">
        <v>103</v>
      </c>
      <c r="B5" s="39"/>
    </row>
    <row r="6" spans="1:2" ht="47.25" customHeight="1">
      <c r="A6" s="42" t="s">
        <v>118</v>
      </c>
      <c r="B6" s="39"/>
    </row>
    <row r="7" spans="1:2" ht="31.5">
      <c r="A7" s="42" t="s">
        <v>104</v>
      </c>
      <c r="B7" s="39"/>
    </row>
    <row r="8" spans="1:2" ht="15.75">
      <c r="A8" s="42" t="s">
        <v>26</v>
      </c>
      <c r="B8" s="39"/>
    </row>
    <row r="9" spans="1:2" ht="31.5">
      <c r="A9" s="42" t="s">
        <v>56</v>
      </c>
      <c r="B9" s="39"/>
    </row>
    <row r="10" spans="1:2" ht="31.5">
      <c r="A10" s="42" t="s">
        <v>105</v>
      </c>
      <c r="B10" s="39"/>
    </row>
    <row r="11" spans="1:2" ht="47.25">
      <c r="A11" s="42" t="s">
        <v>60</v>
      </c>
      <c r="B11" s="39"/>
    </row>
    <row r="12" spans="1:2" ht="15.75">
      <c r="A12" s="42" t="s">
        <v>99</v>
      </c>
      <c r="B12" s="39"/>
    </row>
    <row r="13" spans="1:2" ht="31.5">
      <c r="A13" s="42" t="s">
        <v>119</v>
      </c>
      <c r="B13" s="39"/>
    </row>
    <row r="14" spans="1:2" ht="31.5">
      <c r="A14" s="42" t="s">
        <v>106</v>
      </c>
      <c r="B14" s="39"/>
    </row>
    <row r="15" spans="1:2" ht="12.75">
      <c r="A15" s="39"/>
      <c r="B15" s="39"/>
    </row>
    <row r="16" spans="1:2" ht="12.75">
      <c r="A16" s="39"/>
      <c r="B16" s="39"/>
    </row>
    <row r="17" spans="1:2" ht="12.75">
      <c r="A17" s="39"/>
      <c r="B17" s="39"/>
    </row>
    <row r="18" spans="1:2" ht="12.75">
      <c r="A18" s="39"/>
      <c r="B18" s="39"/>
    </row>
    <row r="19" spans="1:2" ht="15.75">
      <c r="A19" s="41" t="s">
        <v>31</v>
      </c>
      <c r="B19" s="39"/>
    </row>
    <row r="20" spans="1:2" ht="15.75">
      <c r="A20" s="42" t="s">
        <v>57</v>
      </c>
      <c r="B20" s="39"/>
    </row>
    <row r="21" spans="1:2" ht="31.5">
      <c r="A21" s="42" t="s">
        <v>98</v>
      </c>
      <c r="B21" s="39"/>
    </row>
    <row r="22" spans="1:2" ht="15.75">
      <c r="A22" s="42" t="s">
        <v>27</v>
      </c>
      <c r="B22" s="39"/>
    </row>
    <row r="23" spans="1:2" ht="15.75">
      <c r="A23" s="42" t="s">
        <v>28</v>
      </c>
      <c r="B23" s="39"/>
    </row>
    <row r="24" spans="1:2" ht="15.75">
      <c r="A24" s="42" t="s">
        <v>29</v>
      </c>
      <c r="B24" s="39"/>
    </row>
    <row r="25" spans="1:2" ht="15.75">
      <c r="A25" s="42" t="s">
        <v>30</v>
      </c>
      <c r="B25" s="39"/>
    </row>
    <row r="26" spans="1:2" ht="15.75">
      <c r="A26" s="42" t="s">
        <v>42</v>
      </c>
      <c r="B26" s="39"/>
    </row>
    <row r="27" spans="1:2" ht="15.75">
      <c r="A27" s="2" t="s">
        <v>29</v>
      </c>
      <c r="B27" s="2"/>
    </row>
    <row r="28" spans="1:2" ht="15.75">
      <c r="A28" s="2" t="s">
        <v>30</v>
      </c>
      <c r="B28" s="2"/>
    </row>
    <row r="29" spans="1:2" ht="15.75">
      <c r="A29" s="2" t="s">
        <v>42</v>
      </c>
      <c r="B29" s="2"/>
    </row>
    <row r="31" ht="15.75">
      <c r="A31" s="1"/>
    </row>
    <row r="33" ht="12.75">
      <c r="A33" s="4"/>
    </row>
  </sheetData>
  <sheetProtection/>
  <printOptions gridLines="1"/>
  <pageMargins left="0.7" right="0.7" top="0.75" bottom="0.75" header="0.3" footer="0.3"/>
  <pageSetup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Maurer</dc:creator>
  <cp:keywords/>
  <dc:description/>
  <cp:lastModifiedBy>Maurer, Jason</cp:lastModifiedBy>
  <cp:lastPrinted>2015-08-13T17:34:59Z</cp:lastPrinted>
  <dcterms:created xsi:type="dcterms:W3CDTF">2003-05-30T20:04:56Z</dcterms:created>
  <dcterms:modified xsi:type="dcterms:W3CDTF">2015-08-21T20:28:47Z</dcterms:modified>
  <cp:category/>
  <cp:version/>
  <cp:contentType/>
  <cp:contentStatus/>
</cp:coreProperties>
</file>