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950" activeTab="0"/>
  </bookViews>
  <sheets>
    <sheet name="How to Use This Tracker" sheetId="1" r:id="rId1"/>
    <sheet name="1 Cash Flow" sheetId="2" r:id="rId2"/>
    <sheet name="2 Accounts Receivable" sheetId="3" r:id="rId3"/>
    <sheet name=" 3 Outgoings" sheetId="4" r:id="rId4"/>
    <sheet name="4 Dashboard" sheetId="5" r:id="rId5"/>
  </sheets>
  <definedNames/>
  <calcPr fullCalcOnLoad="1"/>
</workbook>
</file>

<file path=xl/comments1.xml><?xml version="1.0" encoding="utf-8"?>
<comments xmlns="http://schemas.openxmlformats.org/spreadsheetml/2006/main">
  <authors>
    <author>Stephen Craft</author>
  </authors>
  <commentList>
    <comment ref="D4" authorId="0">
      <text>
        <r>
          <rPr>
            <b/>
            <sz val="8"/>
            <rFont val="Tahoma"/>
            <family val="2"/>
          </rPr>
          <t>Start date</t>
        </r>
        <r>
          <rPr>
            <sz val="8"/>
            <rFont val="Tahoma"/>
            <family val="2"/>
          </rPr>
          <t xml:space="preserve">
Type the date when you want your tracker to start (eg, "1/7/07")</t>
        </r>
        <r>
          <rPr>
            <sz val="8"/>
            <rFont val="Tahoma"/>
            <family val="0"/>
          </rPr>
          <t xml:space="preserve">
</t>
        </r>
      </text>
    </comment>
    <comment ref="D6" authorId="0">
      <text>
        <r>
          <rPr>
            <b/>
            <sz val="8"/>
            <rFont val="Tahoma"/>
            <family val="0"/>
          </rPr>
          <t xml:space="preserve">Opening cash balance
</t>
        </r>
        <r>
          <rPr>
            <sz val="8"/>
            <rFont val="Tahoma"/>
            <family val="2"/>
          </rPr>
          <t>Type in your business' cash balance on the start date</t>
        </r>
      </text>
    </comment>
  </commentList>
</comments>
</file>

<file path=xl/comments2.xml><?xml version="1.0" encoding="utf-8"?>
<comments xmlns="http://schemas.openxmlformats.org/spreadsheetml/2006/main">
  <authors>
    <author>Stephen Craft</author>
  </authors>
  <commentList>
    <comment ref="B12" authorId="0">
      <text>
        <r>
          <rPr>
            <b/>
            <sz val="8"/>
            <rFont val="Tahoma"/>
            <family val="0"/>
          </rPr>
          <t xml:space="preserve">Forecast collections
</t>
        </r>
        <r>
          <rPr>
            <sz val="8"/>
            <rFont val="Tahoma"/>
            <family val="2"/>
          </rPr>
          <t>Enter your forecast collections from debtors for the month</t>
        </r>
      </text>
    </comment>
    <comment ref="B11" authorId="0">
      <text>
        <r>
          <rPr>
            <b/>
            <sz val="8"/>
            <rFont val="Tahoma"/>
            <family val="0"/>
          </rPr>
          <t xml:space="preserve">Forecast cash sales
</t>
        </r>
        <r>
          <rPr>
            <sz val="8"/>
            <rFont val="Tahoma"/>
            <family val="2"/>
          </rPr>
          <t>Enter your forecast cash sales for the month</t>
        </r>
      </text>
    </comment>
    <comment ref="B13" authorId="0">
      <text>
        <r>
          <rPr>
            <b/>
            <sz val="8"/>
            <rFont val="Tahoma"/>
            <family val="0"/>
          </rPr>
          <t xml:space="preserve">Forecast other cash receipts
</t>
        </r>
        <r>
          <rPr>
            <sz val="8"/>
            <rFont val="Tahoma"/>
            <family val="2"/>
          </rPr>
          <t>Enter your forecast for other  receipts, such as income from asset sales</t>
        </r>
      </text>
    </comment>
    <comment ref="C11" authorId="0">
      <text>
        <r>
          <rPr>
            <b/>
            <sz val="8"/>
            <rFont val="Tahoma"/>
            <family val="0"/>
          </rPr>
          <t xml:space="preserve">Actual cash sales
</t>
        </r>
        <r>
          <rPr>
            <sz val="8"/>
            <rFont val="Tahoma"/>
            <family val="2"/>
          </rPr>
          <t>Enter your actual cash sales for the month</t>
        </r>
      </text>
    </comment>
    <comment ref="C13" authorId="0">
      <text>
        <r>
          <rPr>
            <b/>
            <sz val="8"/>
            <rFont val="Tahoma"/>
            <family val="0"/>
          </rPr>
          <t xml:space="preserve">Actual other cash receipts
</t>
        </r>
        <r>
          <rPr>
            <sz val="8"/>
            <rFont val="Tahoma"/>
            <family val="2"/>
          </rPr>
          <t>Enter your actual income for the month from other sources, such asset sales</t>
        </r>
      </text>
    </comment>
    <comment ref="B16" authorId="0">
      <text>
        <r>
          <rPr>
            <b/>
            <sz val="8"/>
            <rFont val="Tahoma"/>
            <family val="0"/>
          </rPr>
          <t xml:space="preserve">Forecast fixed expenses
</t>
        </r>
        <r>
          <rPr>
            <sz val="8"/>
            <rFont val="Tahoma"/>
            <family val="2"/>
          </rPr>
          <t>Enter your forecast for monthly fixed expenses, such as rent and salary</t>
        </r>
      </text>
    </comment>
    <comment ref="B17" authorId="0">
      <text>
        <r>
          <rPr>
            <b/>
            <sz val="8"/>
            <rFont val="Tahoma"/>
            <family val="0"/>
          </rPr>
          <t xml:space="preserve">Forecast variable expenses
</t>
        </r>
        <r>
          <rPr>
            <sz val="8"/>
            <rFont val="Tahoma"/>
            <family val="2"/>
          </rPr>
          <t>Enter your forecast for variable expenses, such as stock purchases</t>
        </r>
      </text>
    </comment>
    <comment ref="C16" authorId="0">
      <text>
        <r>
          <rPr>
            <b/>
            <sz val="8"/>
            <rFont val="Tahoma"/>
            <family val="0"/>
          </rPr>
          <t>Actual fixed expenses</t>
        </r>
        <r>
          <rPr>
            <sz val="8"/>
            <rFont val="Tahoma"/>
            <family val="2"/>
          </rPr>
          <t xml:space="preserve">
Displays the monthly total from the Outgoings sheet</t>
        </r>
        <r>
          <rPr>
            <sz val="8"/>
            <rFont val="Tahoma"/>
            <family val="0"/>
          </rPr>
          <t xml:space="preserve">
</t>
        </r>
      </text>
    </comment>
    <comment ref="C17" authorId="0">
      <text>
        <r>
          <rPr>
            <b/>
            <sz val="8"/>
            <rFont val="Tahoma"/>
            <family val="0"/>
          </rPr>
          <t xml:space="preserve">Actual variable expenses
</t>
        </r>
        <r>
          <rPr>
            <sz val="8"/>
            <rFont val="Tahoma"/>
            <family val="2"/>
          </rPr>
          <t>Displays the monthly total from the Outgoings sheet</t>
        </r>
      </text>
    </comment>
    <comment ref="B9" authorId="0">
      <text>
        <r>
          <rPr>
            <b/>
            <sz val="8"/>
            <rFont val="Tahoma"/>
            <family val="0"/>
          </rPr>
          <t>Starting cash position</t>
        </r>
        <r>
          <rPr>
            <sz val="8"/>
            <rFont val="Tahoma"/>
            <family val="2"/>
          </rPr>
          <t xml:space="preserve">
Shows the starting figure you entered on the How to Use This Tracker sheet</t>
        </r>
        <r>
          <rPr>
            <sz val="8"/>
            <rFont val="Tahoma"/>
            <family val="0"/>
          </rPr>
          <t xml:space="preserve">
</t>
        </r>
      </text>
    </comment>
    <comment ref="B20" authorId="0">
      <text>
        <r>
          <rPr>
            <b/>
            <sz val="8"/>
            <rFont val="Tahoma"/>
            <family val="0"/>
          </rPr>
          <t>Forecast change in cash position</t>
        </r>
        <r>
          <rPr>
            <sz val="8"/>
            <rFont val="Tahoma"/>
            <family val="2"/>
          </rPr>
          <t xml:space="preserve">
Calculated from your forecasts for incomings and outgoings</t>
        </r>
        <r>
          <rPr>
            <sz val="8"/>
            <rFont val="Tahoma"/>
            <family val="0"/>
          </rPr>
          <t xml:space="preserve">
</t>
        </r>
      </text>
    </comment>
  </commentList>
</comments>
</file>

<file path=xl/comments4.xml><?xml version="1.0" encoding="utf-8"?>
<comments xmlns="http://schemas.openxmlformats.org/spreadsheetml/2006/main">
  <authors>
    <author>Stephen Craft</author>
  </authors>
  <commentList>
    <comment ref="A9" authorId="0">
      <text>
        <r>
          <rPr>
            <b/>
            <sz val="8"/>
            <rFont val="Tahoma"/>
            <family val="2"/>
          </rPr>
          <t>Fixed administration expenses</t>
        </r>
        <r>
          <rPr>
            <sz val="8"/>
            <rFont val="Tahoma"/>
            <family val="0"/>
          </rPr>
          <t xml:space="preserve">
Administrative expenses such as printing, postage, telephone and accounting costs
</t>
        </r>
      </text>
    </comment>
    <comment ref="A10" authorId="0">
      <text>
        <r>
          <rPr>
            <b/>
            <sz val="8"/>
            <rFont val="Tahoma"/>
            <family val="2"/>
          </rPr>
          <t>Fixed marketing expenses</t>
        </r>
        <r>
          <rPr>
            <sz val="8"/>
            <rFont val="Tahoma"/>
            <family val="2"/>
          </rPr>
          <t xml:space="preserve">
Marketing expenses including advertising, promotions and sales commissions</t>
        </r>
      </text>
    </comment>
    <comment ref="A11" authorId="0">
      <text>
        <r>
          <rPr>
            <b/>
            <sz val="8"/>
            <rFont val="Tahoma"/>
            <family val="2"/>
          </rPr>
          <t>Fixed operational expenses</t>
        </r>
        <r>
          <rPr>
            <sz val="8"/>
            <rFont val="Tahoma"/>
            <family val="2"/>
          </rPr>
          <t xml:space="preserve">
Operational costs such as wages and rent</t>
        </r>
      </text>
    </comment>
    <comment ref="A12" authorId="0">
      <text>
        <r>
          <rPr>
            <b/>
            <sz val="8"/>
            <rFont val="Tahoma"/>
            <family val="0"/>
          </rPr>
          <t>Other fixed expenses</t>
        </r>
        <r>
          <rPr>
            <sz val="8"/>
            <rFont val="Tahoma"/>
            <family val="2"/>
          </rPr>
          <t xml:space="preserve">
Use these fields to add other fixed expenses incurred by your business</t>
        </r>
      </text>
    </comment>
  </commentList>
</comments>
</file>

<file path=xl/sharedStrings.xml><?xml version="1.0" encoding="utf-8"?>
<sst xmlns="http://schemas.openxmlformats.org/spreadsheetml/2006/main" count="150" uniqueCount="98">
  <si>
    <t>Starting cash position</t>
  </si>
  <si>
    <t>Incoming</t>
  </si>
  <si>
    <t>Cash sales</t>
  </si>
  <si>
    <t>Total</t>
  </si>
  <si>
    <t>Totals</t>
  </si>
  <si>
    <t>Forecast</t>
  </si>
  <si>
    <t>Actual</t>
  </si>
  <si>
    <t>Outgoing</t>
  </si>
  <si>
    <t>Change during month</t>
  </si>
  <si>
    <t>Closing cash position</t>
  </si>
  <si>
    <t>Start date</t>
  </si>
  <si>
    <t>Result</t>
  </si>
  <si>
    <t>Client</t>
  </si>
  <si>
    <t>Date invoice issued</t>
  </si>
  <si>
    <t>Days from start to invoice</t>
  </si>
  <si>
    <t>Date work started</t>
  </si>
  <si>
    <t>Date work finished</t>
  </si>
  <si>
    <t>Days from invoice to payment</t>
  </si>
  <si>
    <t>Days from start to payment</t>
  </si>
  <si>
    <t>Accounts receivable</t>
  </si>
  <si>
    <t>Due date</t>
  </si>
  <si>
    <t>Status</t>
  </si>
  <si>
    <t>Invoice amount</t>
  </si>
  <si>
    <t>Invoices paid on time</t>
  </si>
  <si>
    <t>Paid on time</t>
  </si>
  <si>
    <t>Value</t>
  </si>
  <si>
    <t>Amount paid</t>
  </si>
  <si>
    <t>Month invoice paid</t>
  </si>
  <si>
    <t>Are your customers paying on time?</t>
  </si>
  <si>
    <t>Job</t>
  </si>
  <si>
    <t>Date paid</t>
  </si>
  <si>
    <t>Cash flow</t>
  </si>
  <si>
    <t>Fixed expenses</t>
  </si>
  <si>
    <t>Marketing</t>
  </si>
  <si>
    <t>Variable expenses</t>
  </si>
  <si>
    <t>Invoiced paid late</t>
  </si>
  <si>
    <t>Invoices currently overdue</t>
  </si>
  <si>
    <t>Dashboard</t>
  </si>
  <si>
    <t>Summary</t>
  </si>
  <si>
    <t>Cash balance</t>
  </si>
  <si>
    <t>Outgoings</t>
  </si>
  <si>
    <t>How long does it take?</t>
  </si>
  <si>
    <t>Number</t>
  </si>
  <si>
    <t>From</t>
  </si>
  <si>
    <t>To</t>
  </si>
  <si>
    <t>Average days</t>
  </si>
  <si>
    <t>Starting work</t>
  </si>
  <si>
    <t>Sending an invoice</t>
  </si>
  <si>
    <t>Being paid</t>
  </si>
  <si>
    <t>Step 1</t>
  </si>
  <si>
    <t>Step 2</t>
  </si>
  <si>
    <t>Step 3</t>
  </si>
  <si>
    <t>Step 4</t>
  </si>
  <si>
    <t>Step 5</t>
  </si>
  <si>
    <t>Enter a start date and opening cash balance:</t>
  </si>
  <si>
    <t>Set a starting point</t>
  </si>
  <si>
    <t>Forecast future cash flows</t>
  </si>
  <si>
    <t>Track results</t>
  </si>
  <si>
    <t>Tips</t>
  </si>
  <si>
    <t>■</t>
  </si>
  <si>
    <t>Invoiced</t>
  </si>
  <si>
    <t>Received</t>
  </si>
  <si>
    <t>Percent</t>
  </si>
  <si>
    <t>Percent by value</t>
  </si>
  <si>
    <t>Enter forecast income and expenses for each month on the Cash Flow sheet .</t>
  </si>
  <si>
    <t>Important information</t>
  </si>
  <si>
    <t>Opening cash balance</t>
  </si>
  <si>
    <t>Check the Cash Flow sheet to see your current cash position, or go to the Dashboard for graphs and key cash flow indicators.</t>
  </si>
  <si>
    <t>Incoming cash</t>
  </si>
  <si>
    <t>Outgoing cash</t>
  </si>
  <si>
    <t>Record incoming cash</t>
  </si>
  <si>
    <t>Record outgoing cash</t>
  </si>
  <si>
    <t>Difference</t>
  </si>
  <si>
    <t>The figures shown in the Cash Flow Tracker Spreadsheet are intended as a guide only. It has been prepared without considering your objectives, financial situation or needs. Before acting on the calculations in this spreadsheet, you should consider its appropriateness to your circumstances. The Commonwealth Bank and PKF Australia accept no responsibility for any financial loss resulting from the use of this spreadsheet. We recommend you seek professional advice before acting on the information or calculations contained in it.</t>
  </si>
  <si>
    <t>How to use this Cash Flow Tracker</t>
  </si>
  <si>
    <t>If you have cash sales, record cash sales for each month on the Cash Flow sheet.</t>
  </si>
  <si>
    <t>3. Use this sheet to check your current and forecast cash position.</t>
  </si>
  <si>
    <t>Go to the Dashboard to view key indicators for your accounts receivable cycle.</t>
  </si>
  <si>
    <t>Using this sheet</t>
  </si>
  <si>
    <t>You only need to use this sheet if you have accounts receivable. Record cash sales directly on the Cash Flow sheet.</t>
  </si>
  <si>
    <t>Record expenses paid each month on the Outgoings sheet. The Cash Flow sheet will be automatically updated.</t>
  </si>
  <si>
    <t>Enter as much or as little information as you like. The more information you record, the better your analysis.</t>
  </si>
  <si>
    <t>By default, the sheets in this Tracker are locked, so that the formulas cannot be changed. If you are a confident Excel user, you may wish to unlock a sheet and modify it. Select the sheet you want to unlock, click on the Tools menu, then click Unprotect Sheet.</t>
  </si>
  <si>
    <t>Collections from accounts receivable</t>
  </si>
  <si>
    <t>Other cash receipts</t>
  </si>
  <si>
    <t>Record actual expenses paid each month on this sheet.</t>
  </si>
  <si>
    <t>The Cash Flow sheet is automatically updated to show your entries.</t>
  </si>
  <si>
    <t>Go to the Dashboard to compare forecast and actual outgoings.</t>
  </si>
  <si>
    <t>Administration</t>
  </si>
  <si>
    <t>Operations</t>
  </si>
  <si>
    <t>Enter figures in any white field. The yellow fields are calculated for you.</t>
  </si>
  <si>
    <t>This Cash Flow Tracker spreadsheet was prepared with the assistance of PKF Australia.</t>
  </si>
  <si>
    <t>Use this sheet to track work in progress, invoices sent and payments received. The Cash Flow sheet is automatically updated to show your entries.</t>
  </si>
  <si>
    <t>1. At the beginning of the year, enter your forecast income and outgoings for each month.</t>
  </si>
  <si>
    <t>2. If you make cash sales, enter your actual cash sales onto this sheet each month. Enter collections from accounts receivable on the Accounts Receivable sheet.</t>
  </si>
  <si>
    <t>Save the template (XLT file) to your computer. Double-click on it to create a new Tracker, then follow these steps:</t>
  </si>
  <si>
    <t>If you have accounts receivable, record details of invoices and amounts received on the Accounts Receivable sheet. The Cash Flow sheet will be automatically updated.</t>
  </si>
  <si>
    <r>
      <t xml:space="preserve">To turn on field help, click the </t>
    </r>
    <r>
      <rPr>
        <b/>
        <sz val="9"/>
        <rFont val="Arial"/>
        <family val="2"/>
      </rPr>
      <t>View</t>
    </r>
    <r>
      <rPr>
        <sz val="9"/>
        <rFont val="Arial"/>
        <family val="0"/>
      </rPr>
      <t xml:space="preserve"> menu, then click </t>
    </r>
    <r>
      <rPr>
        <b/>
        <sz val="9"/>
        <rFont val="Arial"/>
        <family val="2"/>
      </rPr>
      <t>Comments</t>
    </r>
    <r>
      <rPr>
        <sz val="9"/>
        <rFont val="Arial"/>
        <family val="0"/>
      </rPr>
      <t>. A red triangle in the corner of a field means there is field help.</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</si>
</sst>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numFmt numFmtId="165" formatCode="&quot;$&quot;#,##0.00"/>
    <numFmt numFmtId="166" formatCode="&quot;$&quot;#,##0"/>
  </numFmts>
  <fonts count="50">
    <font>
      <sz val="10"/>
      <name val="Arial"/>
      <family val="0"/>
    </font>
    <font>
      <sz val="11"/>
      <color indexed="8"/>
      <name val="Calibri"/>
      <family val="2"/>
    </font>
    <font>
      <sz val="8"/>
      <name val="Arial"/>
      <family val="0"/>
    </font>
    <font>
      <b/>
      <sz val="10"/>
      <name val="Arial"/>
      <family val="2"/>
    </font>
    <font>
      <b/>
      <sz val="12"/>
      <name val="Arial"/>
      <family val="2"/>
    </font>
    <font>
      <b/>
      <sz val="8"/>
      <name val="Arial"/>
      <family val="2"/>
    </font>
    <font>
      <b/>
      <sz val="10"/>
      <color indexed="8"/>
      <name val="Arial"/>
      <family val="2"/>
    </font>
    <font>
      <sz val="8"/>
      <color indexed="44"/>
      <name val="Arial"/>
      <family val="2"/>
    </font>
    <font>
      <sz val="9"/>
      <name val="Arial"/>
      <family val="0"/>
    </font>
    <font>
      <b/>
      <sz val="9"/>
      <name val="Arial"/>
      <family val="0"/>
    </font>
    <font>
      <sz val="8"/>
      <color indexed="22"/>
      <name val="Arial"/>
      <family val="2"/>
    </font>
    <font>
      <b/>
      <sz val="8"/>
      <color indexed="22"/>
      <name val="Arial"/>
      <family val="2"/>
    </font>
    <font>
      <sz val="8"/>
      <name val="Tahoma"/>
      <family val="0"/>
    </font>
    <font>
      <b/>
      <sz val="8"/>
      <name val="Tahoma"/>
      <family val="0"/>
    </font>
    <font>
      <sz val="8"/>
      <color indexed="9"/>
      <name val="Arial"/>
      <family val="2"/>
    </font>
    <font>
      <sz val="8"/>
      <color indexed="8"/>
      <name val="Arial"/>
      <family val="0"/>
    </font>
    <font>
      <b/>
      <sz val="9.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55"/>
      </top>
      <bottom style="thin">
        <color indexed="55"/>
      </bottom>
    </border>
    <border>
      <left/>
      <right/>
      <top style="thin">
        <color indexed="22"/>
      </top>
      <bottom style="thin">
        <color indexed="22"/>
      </bottom>
    </border>
    <border>
      <left/>
      <right/>
      <top/>
      <bottom style="thin">
        <color indexed="22"/>
      </bottom>
    </border>
    <border>
      <left/>
      <right/>
      <top style="thin">
        <color indexed="22"/>
      </top>
      <bottom/>
    </border>
    <border>
      <left style="thin">
        <color indexed="55"/>
      </left>
      <right/>
      <top style="thin">
        <color indexed="22"/>
      </top>
      <bottom style="thin">
        <color indexed="22"/>
      </bottom>
    </border>
    <border>
      <left/>
      <right/>
      <top style="thin">
        <color indexed="55"/>
      </top>
      <bottom style="thin">
        <color indexed="22"/>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style="medium">
        <color indexed="55"/>
      </left>
      <right/>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indexed="55"/>
      </left>
      <right/>
      <top style="thin">
        <color indexed="55"/>
      </top>
      <bottom style="thin">
        <color indexed="22"/>
      </bottom>
    </border>
    <border>
      <left style="thin">
        <color indexed="55"/>
      </left>
      <right style="medium">
        <color indexed="55"/>
      </right>
      <top style="thin">
        <color indexed="55"/>
      </top>
      <bottom style="thin">
        <color indexed="55"/>
      </bottom>
    </border>
    <border>
      <left style="medium">
        <color indexed="55"/>
      </left>
      <right/>
      <top style="thin">
        <color indexed="22"/>
      </top>
      <bottom style="thin">
        <color indexed="22"/>
      </bottom>
    </border>
    <border>
      <left/>
      <right style="medium">
        <color indexed="55"/>
      </right>
      <top style="thin">
        <color indexed="55"/>
      </top>
      <bottom style="thin">
        <color indexed="22"/>
      </bottom>
    </border>
    <border>
      <left/>
      <right style="medium">
        <color indexed="55"/>
      </right>
      <top style="thin">
        <color indexed="22"/>
      </top>
      <bottom style="thin">
        <color indexed="22"/>
      </bottom>
    </border>
    <border>
      <left style="medium">
        <color indexed="55"/>
      </left>
      <right/>
      <top style="thin">
        <color indexed="55"/>
      </top>
      <bottom style="thin">
        <color indexed="55"/>
      </bottom>
    </border>
    <border>
      <left style="medium">
        <color indexed="55"/>
      </left>
      <right/>
      <top style="thin">
        <color indexed="55"/>
      </top>
      <bottom style="medium">
        <color indexed="55"/>
      </bottom>
    </border>
    <border>
      <left/>
      <right/>
      <top style="thin">
        <color indexed="55"/>
      </top>
      <bottom style="medium">
        <color indexed="55"/>
      </bottom>
    </border>
    <border>
      <left style="thin">
        <color indexed="55"/>
      </left>
      <right/>
      <top style="thin">
        <color indexed="22"/>
      </top>
      <bottom/>
    </border>
    <border>
      <left/>
      <right style="medium">
        <color indexed="55"/>
      </right>
      <top style="thin">
        <color indexed="22"/>
      </top>
      <bottom/>
    </border>
    <border>
      <left style="thin">
        <color indexed="55"/>
      </left>
      <right style="thin">
        <color indexed="55"/>
      </right>
      <top/>
      <bottom style="thin">
        <color indexed="22"/>
      </bottom>
    </border>
    <border>
      <left style="thin">
        <color indexed="55"/>
      </left>
      <right style="thin">
        <color indexed="55"/>
      </right>
      <top style="thin">
        <color indexed="22"/>
      </top>
      <bottom style="thin">
        <color indexed="55"/>
      </bottom>
    </border>
    <border>
      <left style="thin">
        <color indexed="55"/>
      </left>
      <right/>
      <top style="thin">
        <color indexed="22"/>
      </top>
      <bottom style="thin">
        <color indexed="55"/>
      </bottom>
    </border>
    <border>
      <left style="thin">
        <color indexed="55"/>
      </left>
      <right style="thin">
        <color indexed="55"/>
      </right>
      <top style="thin">
        <color indexed="55"/>
      </top>
      <bottom style="thin">
        <color indexed="22"/>
      </bottom>
    </border>
    <border>
      <left/>
      <right style="medium">
        <color indexed="55"/>
      </right>
      <top style="thin">
        <color indexed="55"/>
      </top>
      <bottom style="thin">
        <color indexed="55"/>
      </bottom>
    </border>
    <border>
      <left/>
      <right style="medium">
        <color indexed="55"/>
      </right>
      <top style="thin">
        <color indexed="55"/>
      </top>
      <bottom style="medium">
        <color indexed="55"/>
      </bottom>
    </border>
    <border>
      <left style="thin">
        <color indexed="23"/>
      </left>
      <right/>
      <top style="thin">
        <color indexed="23"/>
      </top>
      <bottom/>
    </border>
    <border>
      <left/>
      <right/>
      <top style="thin">
        <color indexed="23"/>
      </top>
      <bottom/>
    </border>
    <border>
      <left style="medium">
        <color indexed="55"/>
      </left>
      <right/>
      <top style="medium">
        <color indexed="8"/>
      </top>
      <bottom style="medium">
        <color indexed="55"/>
      </bottom>
    </border>
    <border>
      <left/>
      <right/>
      <top style="medium">
        <color indexed="8"/>
      </top>
      <bottom style="medium">
        <color indexed="55"/>
      </bottom>
    </border>
    <border>
      <left/>
      <right style="medium">
        <color indexed="55"/>
      </right>
      <top style="medium">
        <color indexed="8"/>
      </top>
      <bottom style="medium">
        <color indexed="55"/>
      </bottom>
    </border>
    <border>
      <left style="thin">
        <color indexed="23"/>
      </left>
      <right/>
      <top/>
      <bottom/>
    </border>
    <border>
      <left style="thin">
        <color indexed="23"/>
      </left>
      <right/>
      <top/>
      <bottom style="thick">
        <color indexed="23"/>
      </bottom>
    </border>
    <border>
      <left/>
      <right/>
      <top/>
      <bottom style="thick">
        <color indexed="23"/>
      </bottom>
    </border>
    <border>
      <left style="medium">
        <color indexed="55"/>
      </left>
      <right style="thin">
        <color indexed="55"/>
      </right>
      <top style="thin">
        <color indexed="55"/>
      </top>
      <bottom style="thin">
        <color indexed="55"/>
      </bottom>
    </border>
    <border>
      <left/>
      <right style="thick">
        <color indexed="23"/>
      </right>
      <top style="thin">
        <color indexed="23"/>
      </top>
      <bottom/>
    </border>
    <border>
      <left/>
      <right style="thick">
        <color indexed="23"/>
      </right>
      <top/>
      <bottom/>
    </border>
    <border>
      <left/>
      <right style="thick">
        <color indexed="23"/>
      </right>
      <top/>
      <bottom style="thick">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8">
    <xf numFmtId="0" fontId="0" fillId="0" borderId="0" xfId="0" applyAlignment="1">
      <alignment/>
    </xf>
    <xf numFmtId="165" fontId="2" fillId="33" borderId="10" xfId="0" applyNumberFormat="1" applyFont="1" applyFill="1" applyBorder="1" applyAlignment="1">
      <alignment/>
    </xf>
    <xf numFmtId="0" fontId="2" fillId="33" borderId="10" xfId="0" applyFont="1" applyFill="1" applyBorder="1" applyAlignment="1">
      <alignment horizontal="center"/>
    </xf>
    <xf numFmtId="0" fontId="2" fillId="33" borderId="10" xfId="0" applyFont="1" applyFill="1" applyBorder="1" applyAlignment="1">
      <alignment/>
    </xf>
    <xf numFmtId="0" fontId="6" fillId="33" borderId="10" xfId="0"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165" fontId="2" fillId="33" borderId="0" xfId="0" applyNumberFormat="1" applyFont="1" applyFill="1" applyBorder="1" applyAlignment="1">
      <alignment/>
    </xf>
    <xf numFmtId="165" fontId="2" fillId="33" borderId="13" xfId="0" applyNumberFormat="1" applyFont="1" applyFill="1" applyBorder="1" applyAlignment="1">
      <alignment/>
    </xf>
    <xf numFmtId="165" fontId="2" fillId="33" borderId="14" xfId="0" applyNumberFormat="1" applyFont="1" applyFill="1" applyBorder="1" applyAlignment="1">
      <alignment/>
    </xf>
    <xf numFmtId="0" fontId="6" fillId="33" borderId="13" xfId="0" applyFont="1" applyFill="1" applyBorder="1" applyAlignment="1">
      <alignment/>
    </xf>
    <xf numFmtId="0" fontId="2" fillId="33" borderId="10" xfId="0" applyFont="1" applyFill="1" applyBorder="1" applyAlignment="1">
      <alignment/>
    </xf>
    <xf numFmtId="165" fontId="2" fillId="33" borderId="10" xfId="0" applyNumberFormat="1" applyFont="1" applyFill="1" applyBorder="1" applyAlignment="1">
      <alignment/>
    </xf>
    <xf numFmtId="165" fontId="2" fillId="33" borderId="15" xfId="0" applyNumberFormat="1" applyFont="1" applyFill="1" applyBorder="1" applyAlignment="1">
      <alignment/>
    </xf>
    <xf numFmtId="0" fontId="0" fillId="34" borderId="10" xfId="0" applyFill="1" applyBorder="1" applyAlignment="1">
      <alignment/>
    </xf>
    <xf numFmtId="0" fontId="5" fillId="34" borderId="10" xfId="0" applyFont="1" applyFill="1" applyBorder="1" applyAlignment="1">
      <alignment horizontal="center"/>
    </xf>
    <xf numFmtId="165" fontId="5" fillId="34" borderId="10" xfId="0" applyNumberFormat="1" applyFont="1" applyFill="1" applyBorder="1" applyAlignment="1">
      <alignment horizontal="center"/>
    </xf>
    <xf numFmtId="9" fontId="2"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0" fontId="5" fillId="34" borderId="10" xfId="0" applyFont="1" applyFill="1" applyBorder="1" applyAlignment="1">
      <alignment/>
    </xf>
    <xf numFmtId="0" fontId="0" fillId="33" borderId="10" xfId="0" applyFill="1" applyBorder="1" applyAlignment="1">
      <alignment/>
    </xf>
    <xf numFmtId="1" fontId="2" fillId="33" borderId="10" xfId="0" applyNumberFormat="1" applyFont="1" applyFill="1" applyBorder="1" applyAlignment="1">
      <alignment horizontal="center"/>
    </xf>
    <xf numFmtId="0" fontId="4" fillId="33" borderId="16" xfId="0" applyFont="1" applyFill="1" applyBorder="1" applyAlignment="1">
      <alignment vertical="center"/>
    </xf>
    <xf numFmtId="0" fontId="2" fillId="33" borderId="17" xfId="0" applyFont="1" applyFill="1" applyBorder="1" applyAlignment="1">
      <alignment/>
    </xf>
    <xf numFmtId="0" fontId="2" fillId="33" borderId="18" xfId="0" applyFont="1" applyFill="1" applyBorder="1" applyAlignment="1">
      <alignment/>
    </xf>
    <xf numFmtId="0" fontId="4" fillId="33" borderId="19" xfId="0" applyFont="1" applyFill="1" applyBorder="1" applyAlignment="1">
      <alignment/>
    </xf>
    <xf numFmtId="0" fontId="0" fillId="33" borderId="0" xfId="0" applyFill="1" applyBorder="1" applyAlignment="1">
      <alignment/>
    </xf>
    <xf numFmtId="0" fontId="4" fillId="33" borderId="0" xfId="0" applyFont="1" applyFill="1" applyBorder="1" applyAlignment="1">
      <alignment/>
    </xf>
    <xf numFmtId="0" fontId="0" fillId="33" borderId="20" xfId="0" applyFill="1" applyBorder="1" applyAlignment="1">
      <alignment/>
    </xf>
    <xf numFmtId="0" fontId="2" fillId="33" borderId="19" xfId="0" applyFont="1" applyFill="1" applyBorder="1" applyAlignment="1">
      <alignment/>
    </xf>
    <xf numFmtId="0" fontId="2" fillId="33" borderId="0" xfId="0" applyFont="1" applyFill="1" applyBorder="1" applyAlignment="1">
      <alignment/>
    </xf>
    <xf numFmtId="0" fontId="0" fillId="33" borderId="19" xfId="0" applyFill="1" applyBorder="1" applyAlignment="1">
      <alignment/>
    </xf>
    <xf numFmtId="165" fontId="2" fillId="33" borderId="0" xfId="0" applyNumberFormat="1" applyFont="1" applyFill="1" applyBorder="1" applyAlignment="1">
      <alignment/>
    </xf>
    <xf numFmtId="0" fontId="2" fillId="33" borderId="0" xfId="0" applyFont="1" applyFill="1" applyBorder="1" applyAlignment="1">
      <alignment/>
    </xf>
    <xf numFmtId="0" fontId="0" fillId="33" borderId="20" xfId="0"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5" borderId="0" xfId="0" applyFill="1" applyAlignment="1">
      <alignment/>
    </xf>
    <xf numFmtId="0" fontId="2" fillId="35" borderId="0" xfId="0" applyFont="1" applyFill="1" applyAlignment="1">
      <alignment/>
    </xf>
    <xf numFmtId="0" fontId="2" fillId="35" borderId="0"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8" fillId="33" borderId="19" xfId="0" applyFont="1" applyFill="1" applyBorder="1" applyAlignment="1">
      <alignment/>
    </xf>
    <xf numFmtId="0" fontId="8" fillId="33" borderId="0" xfId="0" applyFont="1" applyFill="1" applyBorder="1" applyAlignment="1">
      <alignment/>
    </xf>
    <xf numFmtId="0" fontId="8" fillId="33" borderId="20" xfId="0" applyFont="1" applyFill="1" applyBorder="1" applyAlignment="1">
      <alignment/>
    </xf>
    <xf numFmtId="0" fontId="9" fillId="33" borderId="19"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xf>
    <xf numFmtId="0" fontId="9" fillId="33" borderId="19" xfId="0" applyFont="1" applyFill="1" applyBorder="1" applyAlignment="1">
      <alignment/>
    </xf>
    <xf numFmtId="0" fontId="3" fillId="33" borderId="19" xfId="0" applyFont="1" applyFill="1" applyBorder="1" applyAlignment="1">
      <alignment/>
    </xf>
    <xf numFmtId="0" fontId="8" fillId="33" borderId="19" xfId="0" applyFont="1" applyFill="1" applyBorder="1" applyAlignment="1">
      <alignment horizontal="center" vertical="top"/>
    </xf>
    <xf numFmtId="0" fontId="7" fillId="35" borderId="0" xfId="0" applyFont="1" applyFill="1" applyAlignment="1">
      <alignment/>
    </xf>
    <xf numFmtId="0" fontId="10" fillId="35" borderId="0" xfId="0" applyFont="1" applyFill="1" applyAlignment="1">
      <alignment/>
    </xf>
    <xf numFmtId="0" fontId="11" fillId="35" borderId="0" xfId="0" applyFont="1" applyFill="1" applyAlignment="1">
      <alignment/>
    </xf>
    <xf numFmtId="164" fontId="10" fillId="35" borderId="0" xfId="0" applyNumberFormat="1" applyFont="1" applyFill="1" applyAlignment="1">
      <alignment/>
    </xf>
    <xf numFmtId="166" fontId="10" fillId="35" borderId="0" xfId="0" applyNumberFormat="1" applyFont="1" applyFill="1" applyAlignment="1">
      <alignment/>
    </xf>
    <xf numFmtId="0" fontId="0" fillId="35" borderId="0" xfId="0" applyFont="1" applyFill="1" applyAlignment="1">
      <alignment horizontal="center"/>
    </xf>
    <xf numFmtId="0" fontId="2" fillId="35" borderId="0" xfId="0" applyFont="1" applyFill="1" applyAlignment="1">
      <alignment horizontal="center"/>
    </xf>
    <xf numFmtId="165" fontId="2" fillId="35" borderId="0" xfId="0" applyNumberFormat="1" applyFont="1" applyFill="1" applyBorder="1" applyAlignment="1">
      <alignment/>
    </xf>
    <xf numFmtId="164" fontId="5" fillId="34" borderId="24" xfId="0" applyNumberFormat="1" applyFont="1" applyFill="1" applyBorder="1" applyAlignment="1">
      <alignment horizontal="center"/>
    </xf>
    <xf numFmtId="164" fontId="5" fillId="34" borderId="25" xfId="0" applyNumberFormat="1" applyFont="1" applyFill="1" applyBorder="1" applyAlignment="1">
      <alignment horizontal="center"/>
    </xf>
    <xf numFmtId="165" fontId="2" fillId="33" borderId="26" xfId="0" applyNumberFormat="1" applyFont="1" applyFill="1" applyBorder="1" applyAlignment="1">
      <alignment/>
    </xf>
    <xf numFmtId="0" fontId="0" fillId="33" borderId="19" xfId="0" applyFont="1" applyFill="1" applyBorder="1" applyAlignment="1">
      <alignment horizontal="center"/>
    </xf>
    <xf numFmtId="0" fontId="2" fillId="33" borderId="19" xfId="0" applyFont="1" applyFill="1" applyBorder="1" applyAlignment="1">
      <alignment horizontal="center"/>
    </xf>
    <xf numFmtId="164" fontId="5" fillId="34" borderId="27" xfId="0" applyNumberFormat="1" applyFont="1" applyFill="1" applyBorder="1" applyAlignment="1">
      <alignment horizontal="center"/>
    </xf>
    <xf numFmtId="0" fontId="2" fillId="33" borderId="28" xfId="0" applyFont="1" applyFill="1" applyBorder="1" applyAlignment="1">
      <alignment/>
    </xf>
    <xf numFmtId="165" fontId="2" fillId="33" borderId="29" xfId="0" applyNumberFormat="1" applyFont="1" applyFill="1" applyBorder="1" applyAlignment="1">
      <alignment/>
    </xf>
    <xf numFmtId="0" fontId="6" fillId="33" borderId="28" xfId="0" applyFont="1" applyFill="1" applyBorder="1" applyAlignment="1">
      <alignment/>
    </xf>
    <xf numFmtId="165" fontId="2" fillId="33" borderId="30" xfId="0" applyNumberFormat="1" applyFont="1" applyFill="1" applyBorder="1" applyAlignment="1">
      <alignment/>
    </xf>
    <xf numFmtId="0" fontId="3" fillId="33" borderId="28" xfId="0" applyFont="1" applyFill="1" applyBorder="1" applyAlignment="1">
      <alignment/>
    </xf>
    <xf numFmtId="0" fontId="2" fillId="33" borderId="31" xfId="0" applyFont="1" applyFill="1" applyBorder="1" applyAlignment="1">
      <alignment/>
    </xf>
    <xf numFmtId="0" fontId="5" fillId="33" borderId="32" xfId="0" applyFont="1" applyFill="1" applyBorder="1" applyAlignment="1">
      <alignment/>
    </xf>
    <xf numFmtId="165" fontId="5" fillId="33" borderId="33" xfId="0" applyNumberFormat="1" applyFont="1" applyFill="1" applyBorder="1" applyAlignment="1">
      <alignment/>
    </xf>
    <xf numFmtId="165" fontId="2" fillId="33" borderId="34" xfId="0" applyNumberFormat="1" applyFont="1" applyFill="1" applyBorder="1" applyAlignment="1">
      <alignment/>
    </xf>
    <xf numFmtId="165" fontId="2" fillId="33" borderId="35" xfId="0" applyNumberFormat="1" applyFont="1" applyFill="1" applyBorder="1" applyAlignment="1">
      <alignment/>
    </xf>
    <xf numFmtId="165" fontId="2" fillId="35" borderId="16" xfId="0" applyNumberFormat="1" applyFont="1" applyFill="1" applyBorder="1" applyAlignment="1">
      <alignment/>
    </xf>
    <xf numFmtId="165" fontId="2" fillId="35" borderId="17" xfId="0" applyNumberFormat="1" applyFont="1" applyFill="1" applyBorder="1" applyAlignment="1">
      <alignment/>
    </xf>
    <xf numFmtId="165" fontId="2" fillId="35" borderId="19" xfId="0" applyNumberFormat="1" applyFont="1" applyFill="1" applyBorder="1" applyAlignment="1">
      <alignment/>
    </xf>
    <xf numFmtId="8" fontId="2" fillId="33" borderId="10" xfId="0" applyNumberFormat="1" applyFont="1" applyFill="1" applyBorder="1" applyAlignment="1">
      <alignment/>
    </xf>
    <xf numFmtId="14" fontId="8" fillId="36" borderId="24" xfId="0" applyNumberFormat="1" applyFont="1" applyFill="1" applyBorder="1" applyAlignment="1" applyProtection="1">
      <alignment/>
      <protection locked="0"/>
    </xf>
    <xf numFmtId="166" fontId="8" fillId="36" borderId="24" xfId="0" applyNumberFormat="1"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165" fontId="2" fillId="36" borderId="36" xfId="0" applyNumberFormat="1" applyFont="1" applyFill="1" applyBorder="1" applyAlignment="1" applyProtection="1">
      <alignment/>
      <protection locked="0"/>
    </xf>
    <xf numFmtId="165" fontId="2" fillId="36" borderId="37" xfId="0" applyNumberFormat="1" applyFont="1" applyFill="1" applyBorder="1" applyAlignment="1" applyProtection="1">
      <alignment/>
      <protection locked="0"/>
    </xf>
    <xf numFmtId="165" fontId="2" fillId="36" borderId="25" xfId="0" applyNumberFormat="1" applyFont="1" applyFill="1" applyBorder="1" applyAlignment="1" applyProtection="1">
      <alignment/>
      <protection locked="0"/>
    </xf>
    <xf numFmtId="165" fontId="2" fillId="36" borderId="38" xfId="0" applyNumberFormat="1" applyFont="1" applyFill="1" applyBorder="1" applyAlignment="1" applyProtection="1">
      <alignment/>
      <protection locked="0"/>
    </xf>
    <xf numFmtId="165" fontId="2" fillId="36" borderId="39" xfId="0" applyNumberFormat="1" applyFont="1" applyFill="1" applyBorder="1" applyAlignment="1" applyProtection="1">
      <alignment/>
      <protection locked="0"/>
    </xf>
    <xf numFmtId="0" fontId="2" fillId="36" borderId="31"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14" fontId="2" fillId="36" borderId="10" xfId="0" applyNumberFormat="1" applyFont="1" applyFill="1" applyBorder="1" applyAlignment="1" applyProtection="1">
      <alignment/>
      <protection locked="0"/>
    </xf>
    <xf numFmtId="6" fontId="2" fillId="36" borderId="10" xfId="0" applyNumberFormat="1" applyFont="1" applyFill="1" applyBorder="1" applyAlignment="1" applyProtection="1">
      <alignment/>
      <protection locked="0"/>
    </xf>
    <xf numFmtId="166" fontId="2" fillId="36" borderId="10" xfId="0" applyNumberFormat="1" applyFont="1" applyFill="1" applyBorder="1" applyAlignment="1" applyProtection="1">
      <alignment/>
      <protection locked="0"/>
    </xf>
    <xf numFmtId="0" fontId="2" fillId="36" borderId="10" xfId="0" applyFont="1" applyFill="1" applyBorder="1" applyAlignment="1" applyProtection="1">
      <alignment/>
      <protection locked="0"/>
    </xf>
    <xf numFmtId="165" fontId="2" fillId="36" borderId="24" xfId="0" applyNumberFormat="1" applyFont="1" applyFill="1" applyBorder="1" applyAlignment="1" applyProtection="1">
      <alignment/>
      <protection locked="0"/>
    </xf>
    <xf numFmtId="0" fontId="2" fillId="33" borderId="18" xfId="0" applyFont="1" applyFill="1" applyBorder="1" applyAlignment="1" applyProtection="1">
      <alignment/>
      <protection/>
    </xf>
    <xf numFmtId="0" fontId="2" fillId="33" borderId="40" xfId="0" applyFont="1" applyFill="1" applyBorder="1" applyAlignment="1" applyProtection="1">
      <alignment horizontal="center"/>
      <protection/>
    </xf>
    <xf numFmtId="0" fontId="2" fillId="37" borderId="41" xfId="0" applyFont="1" applyFill="1" applyBorder="1" applyAlignment="1" applyProtection="1">
      <alignment/>
      <protection/>
    </xf>
    <xf numFmtId="0" fontId="2" fillId="35" borderId="0" xfId="0" applyFont="1" applyFill="1" applyAlignment="1" applyProtection="1">
      <alignment/>
      <protection/>
    </xf>
    <xf numFmtId="165" fontId="2" fillId="33" borderId="24" xfId="0" applyNumberFormat="1" applyFont="1" applyFill="1" applyBorder="1" applyAlignment="1" applyProtection="1">
      <alignment/>
      <protection/>
    </xf>
    <xf numFmtId="0" fontId="4" fillId="33" borderId="0" xfId="0" applyFont="1" applyFill="1" applyBorder="1" applyAlignment="1">
      <alignment vertical="center"/>
    </xf>
    <xf numFmtId="0" fontId="2" fillId="33" borderId="20" xfId="0" applyFont="1" applyFill="1" applyBorder="1" applyAlignment="1">
      <alignment/>
    </xf>
    <xf numFmtId="0" fontId="0" fillId="33" borderId="0" xfId="0" applyFont="1" applyFill="1" applyBorder="1" applyAlignment="1">
      <alignment horizontal="center"/>
    </xf>
    <xf numFmtId="165" fontId="2" fillId="33" borderId="40" xfId="0" applyNumberFormat="1" applyFont="1" applyFill="1" applyBorder="1" applyAlignment="1">
      <alignment/>
    </xf>
    <xf numFmtId="0" fontId="5" fillId="33" borderId="33" xfId="0" applyFont="1" applyFill="1" applyBorder="1" applyAlignment="1">
      <alignment/>
    </xf>
    <xf numFmtId="165" fontId="2" fillId="33" borderId="41" xfId="0" applyNumberFormat="1" applyFont="1" applyFill="1" applyBorder="1" applyAlignment="1">
      <alignment/>
    </xf>
    <xf numFmtId="0" fontId="2" fillId="35" borderId="0" xfId="0" applyFont="1" applyFill="1" applyAlignment="1">
      <alignment/>
    </xf>
    <xf numFmtId="0" fontId="2" fillId="35" borderId="0" xfId="0" applyFont="1" applyFill="1" applyBorder="1" applyAlignment="1">
      <alignment/>
    </xf>
    <xf numFmtId="0" fontId="0" fillId="35" borderId="0" xfId="0" applyFont="1" applyFill="1" applyBorder="1" applyAlignment="1">
      <alignment horizontal="center"/>
    </xf>
    <xf numFmtId="164" fontId="3" fillId="34" borderId="24" xfId="0" applyNumberFormat="1" applyFont="1" applyFill="1" applyBorder="1" applyAlignment="1">
      <alignment horizontal="center"/>
    </xf>
    <xf numFmtId="0" fontId="2" fillId="33" borderId="10" xfId="0" applyNumberFormat="1" applyFont="1" applyFill="1" applyBorder="1" applyAlignment="1" applyProtection="1">
      <alignment horizontal="center"/>
      <protection/>
    </xf>
    <xf numFmtId="14" fontId="2" fillId="33" borderId="10"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0" fontId="4" fillId="33" borderId="19" xfId="0" applyFont="1" applyFill="1" applyBorder="1" applyAlignment="1">
      <alignment vertical="center"/>
    </xf>
    <xf numFmtId="0" fontId="5" fillId="34" borderId="27" xfId="0" applyFont="1" applyFill="1" applyBorder="1" applyAlignment="1" applyProtection="1">
      <alignment horizontal="center" vertical="center" wrapText="1"/>
      <protection/>
    </xf>
    <xf numFmtId="164" fontId="3" fillId="34" borderId="27" xfId="0" applyNumberFormat="1" applyFont="1" applyFill="1" applyBorder="1" applyAlignment="1">
      <alignment horizontal="center"/>
    </xf>
    <xf numFmtId="0" fontId="8" fillId="33" borderId="0" xfId="0" applyFont="1" applyFill="1" applyBorder="1" applyAlignment="1">
      <alignment/>
    </xf>
    <xf numFmtId="0" fontId="2" fillId="33" borderId="0" xfId="0" applyFont="1" applyFill="1" applyBorder="1" applyAlignment="1">
      <alignment horizontal="center"/>
    </xf>
    <xf numFmtId="0" fontId="2" fillId="33" borderId="20" xfId="0" applyFont="1" applyFill="1" applyBorder="1" applyAlignment="1" applyProtection="1">
      <alignment/>
      <protection/>
    </xf>
    <xf numFmtId="0" fontId="3" fillId="33" borderId="42" xfId="0" applyFont="1" applyFill="1" applyBorder="1" applyAlignment="1">
      <alignment vertical="center"/>
    </xf>
    <xf numFmtId="0" fontId="2" fillId="33" borderId="43" xfId="0" applyFont="1" applyFill="1" applyBorder="1" applyAlignment="1">
      <alignment/>
    </xf>
    <xf numFmtId="0" fontId="0" fillId="33" borderId="43" xfId="0" applyFill="1" applyBorder="1" applyAlignment="1">
      <alignment/>
    </xf>
    <xf numFmtId="0" fontId="8" fillId="36" borderId="44" xfId="0" applyFont="1" applyFill="1" applyBorder="1" applyAlignment="1">
      <alignment/>
    </xf>
    <xf numFmtId="0" fontId="8" fillId="36" borderId="45" xfId="0" applyFont="1" applyFill="1" applyBorder="1" applyAlignment="1">
      <alignment/>
    </xf>
    <xf numFmtId="0" fontId="8" fillId="36" borderId="46" xfId="0" applyFont="1" applyFill="1" applyBorder="1" applyAlignment="1">
      <alignment/>
    </xf>
    <xf numFmtId="0" fontId="8" fillId="33" borderId="20" xfId="0" applyFont="1" applyFill="1" applyBorder="1" applyAlignment="1">
      <alignment vertical="top"/>
    </xf>
    <xf numFmtId="0" fontId="0" fillId="35" borderId="0" xfId="0" applyFill="1" applyAlignment="1">
      <alignment vertical="top"/>
    </xf>
    <xf numFmtId="0" fontId="0" fillId="33" borderId="20" xfId="0" applyFill="1" applyBorder="1" applyAlignment="1">
      <alignment vertical="top"/>
    </xf>
    <xf numFmtId="0" fontId="8" fillId="33" borderId="47" xfId="0" applyFont="1" applyFill="1" applyBorder="1" applyAlignment="1">
      <alignment/>
    </xf>
    <xf numFmtId="0" fontId="2" fillId="36" borderId="10" xfId="0" applyFont="1" applyFill="1" applyBorder="1" applyAlignment="1" applyProtection="1">
      <alignment/>
      <protection locked="0"/>
    </xf>
    <xf numFmtId="0" fontId="2" fillId="33" borderId="43" xfId="0" applyFont="1" applyFill="1" applyBorder="1" applyAlignment="1">
      <alignment/>
    </xf>
    <xf numFmtId="0" fontId="0" fillId="33" borderId="0" xfId="0" applyFill="1" applyBorder="1" applyAlignment="1">
      <alignment wrapText="1"/>
    </xf>
    <xf numFmtId="0" fontId="2" fillId="33" borderId="0" xfId="0" applyFont="1" applyFill="1" applyAlignment="1">
      <alignment/>
    </xf>
    <xf numFmtId="0" fontId="8" fillId="33" borderId="48" xfId="0" applyFont="1" applyFill="1" applyBorder="1" applyAlignment="1">
      <alignment/>
    </xf>
    <xf numFmtId="0" fontId="0" fillId="33" borderId="49" xfId="0" applyFill="1" applyBorder="1" applyAlignment="1">
      <alignment wrapText="1"/>
    </xf>
    <xf numFmtId="0" fontId="2" fillId="33" borderId="43" xfId="0" applyFont="1" applyFill="1" applyBorder="1" applyAlignment="1">
      <alignment horizontal="center"/>
    </xf>
    <xf numFmtId="0" fontId="14" fillId="35" borderId="0" xfId="0" applyFont="1" applyFill="1" applyAlignment="1">
      <alignment/>
    </xf>
    <xf numFmtId="166" fontId="14" fillId="35" borderId="0" xfId="0" applyNumberFormat="1" applyFont="1" applyFill="1" applyAlignment="1">
      <alignment/>
    </xf>
    <xf numFmtId="0" fontId="5" fillId="35" borderId="0" xfId="0" applyFont="1" applyFill="1" applyAlignment="1" applyProtection="1">
      <alignment horizontal="center" vertical="center" wrapText="1"/>
      <protection/>
    </xf>
    <xf numFmtId="0" fontId="4" fillId="33"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7" xfId="0" applyFont="1" applyFill="1" applyBorder="1" applyAlignment="1" applyProtection="1">
      <alignment horizontal="center"/>
      <protection/>
    </xf>
    <xf numFmtId="0" fontId="2" fillId="33" borderId="17" xfId="0" applyFont="1" applyFill="1" applyBorder="1" applyAlignment="1" applyProtection="1">
      <alignment/>
      <protection/>
    </xf>
    <xf numFmtId="0" fontId="3" fillId="33" borderId="42" xfId="0" applyFont="1" applyFill="1" applyBorder="1" applyAlignment="1" applyProtection="1">
      <alignment vertical="center"/>
      <protection/>
    </xf>
    <xf numFmtId="0" fontId="2" fillId="33" borderId="43" xfId="0" applyFont="1" applyFill="1" applyBorder="1" applyAlignment="1" applyProtection="1">
      <alignment/>
      <protection/>
    </xf>
    <xf numFmtId="0" fontId="2" fillId="33" borderId="43" xfId="0" applyFont="1" applyFill="1" applyBorder="1" applyAlignment="1" applyProtection="1">
      <alignment horizontal="center"/>
      <protection/>
    </xf>
    <xf numFmtId="0" fontId="2" fillId="33" borderId="0" xfId="0" applyFont="1" applyFill="1" applyAlignment="1" applyProtection="1">
      <alignment/>
      <protection/>
    </xf>
    <xf numFmtId="0" fontId="8"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5" fillId="34" borderId="50"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2" fillId="37" borderId="32" xfId="0" applyFont="1" applyFill="1" applyBorder="1" applyAlignment="1" applyProtection="1">
      <alignment/>
      <protection/>
    </xf>
    <xf numFmtId="0" fontId="2" fillId="37" borderId="33" xfId="0" applyFont="1" applyFill="1" applyBorder="1" applyAlignment="1" applyProtection="1">
      <alignment/>
      <protection/>
    </xf>
    <xf numFmtId="6" fontId="2" fillId="37" borderId="33" xfId="0" applyNumberFormat="1" applyFont="1" applyFill="1" applyBorder="1" applyAlignment="1" applyProtection="1">
      <alignment/>
      <protection/>
    </xf>
    <xf numFmtId="166" fontId="2" fillId="37" borderId="33" xfId="0" applyNumberFormat="1" applyFont="1" applyFill="1" applyBorder="1" applyAlignment="1" applyProtection="1">
      <alignment/>
      <protection/>
    </xf>
    <xf numFmtId="165" fontId="2" fillId="35" borderId="0" xfId="0" applyNumberFormat="1" applyFont="1" applyFill="1" applyAlignment="1" applyProtection="1">
      <alignment/>
      <protection/>
    </xf>
    <xf numFmtId="0" fontId="0" fillId="33" borderId="51" xfId="0" applyFill="1" applyBorder="1" applyAlignment="1">
      <alignment/>
    </xf>
    <xf numFmtId="0" fontId="0" fillId="33" borderId="52" xfId="0" applyFill="1" applyBorder="1" applyAlignment="1">
      <alignment wrapText="1"/>
    </xf>
    <xf numFmtId="0" fontId="0" fillId="33" borderId="53" xfId="0" applyFill="1" applyBorder="1" applyAlignment="1">
      <alignment wrapText="1"/>
    </xf>
    <xf numFmtId="0" fontId="2" fillId="33" borderId="51" xfId="0" applyFont="1" applyFill="1" applyBorder="1" applyAlignment="1" applyProtection="1">
      <alignment horizontal="center"/>
      <protection/>
    </xf>
    <xf numFmtId="0" fontId="2" fillId="33" borderId="51" xfId="0" applyFont="1" applyFill="1" applyBorder="1" applyAlignment="1">
      <alignment horizontal="center"/>
    </xf>
    <xf numFmtId="0" fontId="0" fillId="33" borderId="0" xfId="0" applyFont="1" applyFill="1" applyAlignment="1">
      <alignment vertical="top" wrapText="1"/>
    </xf>
    <xf numFmtId="0" fontId="0" fillId="0" borderId="0" xfId="0" applyAlignment="1">
      <alignment vertical="top" wrapText="1"/>
    </xf>
    <xf numFmtId="0" fontId="8" fillId="33" borderId="0" xfId="0" applyFont="1" applyFill="1" applyBorder="1" applyAlignment="1">
      <alignment wrapText="1"/>
    </xf>
    <xf numFmtId="0" fontId="8" fillId="33" borderId="0" xfId="0" applyFont="1" applyFill="1" applyBorder="1" applyAlignment="1">
      <alignment vertical="top" wrapText="1"/>
    </xf>
    <xf numFmtId="0" fontId="9" fillId="33" borderId="19" xfId="0" applyFont="1" applyFill="1" applyBorder="1" applyAlignment="1">
      <alignment vertical="top"/>
    </xf>
    <xf numFmtId="0" fontId="0" fillId="0" borderId="0" xfId="0" applyAlignment="1">
      <alignment vertical="top"/>
    </xf>
    <xf numFmtId="0" fontId="0" fillId="33" borderId="0" xfId="0" applyFill="1" applyBorder="1" applyAlignment="1">
      <alignment vertical="top" wrapText="1"/>
    </xf>
    <xf numFmtId="0" fontId="8" fillId="33" borderId="0" xfId="0" applyFont="1" applyFill="1" applyBorder="1" applyAlignment="1">
      <alignment wrapText="1"/>
    </xf>
    <xf numFmtId="0" fontId="0" fillId="0" borderId="0" xfId="0" applyAlignment="1">
      <alignment wrapText="1"/>
    </xf>
    <xf numFmtId="0" fontId="0" fillId="33" borderId="0" xfId="0" applyFont="1" applyFill="1" applyBorder="1" applyAlignment="1">
      <alignment vertical="top" wrapText="1"/>
    </xf>
    <xf numFmtId="0" fontId="0" fillId="0" borderId="0" xfId="0" applyAlignment="1">
      <alignment/>
    </xf>
    <xf numFmtId="164" fontId="3" fillId="34" borderId="24" xfId="0" applyNumberFormat="1" applyFont="1" applyFill="1" applyBorder="1" applyAlignment="1">
      <alignment horizontal="center"/>
    </xf>
    <xf numFmtId="0" fontId="0" fillId="34" borderId="27" xfId="0" applyFill="1" applyBorder="1" applyAlignment="1">
      <alignment horizontal="center"/>
    </xf>
    <xf numFmtId="164" fontId="3" fillId="34" borderId="25" xfId="0" applyNumberFormat="1" applyFont="1" applyFill="1" applyBorder="1" applyAlignment="1">
      <alignment horizontal="center"/>
    </xf>
    <xf numFmtId="0" fontId="8" fillId="33" borderId="47" xfId="0" applyFont="1" applyFill="1" applyBorder="1" applyAlignment="1" applyProtection="1">
      <alignment wrapText="1"/>
      <protection/>
    </xf>
    <xf numFmtId="0" fontId="0" fillId="0" borderId="0" xfId="0" applyBorder="1" applyAlignment="1" applyProtection="1">
      <alignment wrapText="1"/>
      <protection/>
    </xf>
    <xf numFmtId="0" fontId="0" fillId="0" borderId="52" xfId="0" applyBorder="1" applyAlignment="1" applyProtection="1">
      <alignment wrapText="1"/>
      <protection/>
    </xf>
    <xf numFmtId="0" fontId="8" fillId="33" borderId="48" xfId="0" applyFont="1" applyFill="1" applyBorder="1" applyAlignment="1" applyProtection="1">
      <alignment wrapText="1"/>
      <protection/>
    </xf>
    <xf numFmtId="0" fontId="0" fillId="0" borderId="49" xfId="0" applyBorder="1" applyAlignment="1" applyProtection="1">
      <alignment wrapText="1"/>
      <protection/>
    </xf>
    <xf numFmtId="0" fontId="0" fillId="0" borderId="53" xfId="0" applyBorder="1" applyAlignment="1" applyProtection="1">
      <alignment wrapText="1"/>
      <protection/>
    </xf>
    <xf numFmtId="0" fontId="8" fillId="33" borderId="47" xfId="0" applyFont="1" applyFill="1" applyBorder="1" applyAlignment="1">
      <alignment wrapText="1"/>
    </xf>
    <xf numFmtId="0" fontId="0" fillId="0" borderId="0" xfId="0" applyBorder="1" applyAlignment="1">
      <alignment wrapText="1"/>
    </xf>
    <xf numFmtId="0" fontId="0" fillId="0" borderId="52" xfId="0" applyBorder="1" applyAlignment="1">
      <alignment wrapText="1"/>
    </xf>
    <xf numFmtId="0" fontId="8" fillId="33" borderId="48" xfId="0" applyFont="1" applyFill="1" applyBorder="1" applyAlignment="1">
      <alignment wrapText="1"/>
    </xf>
    <xf numFmtId="0" fontId="0" fillId="0" borderId="49" xfId="0" applyBorder="1" applyAlignment="1">
      <alignment wrapText="1"/>
    </xf>
    <xf numFmtId="0" fontId="0" fillId="0" borderId="5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indexed="8"/>
      </font>
      <fill>
        <patternFill>
          <bgColor indexed="13"/>
        </patternFill>
      </fill>
    </dxf>
    <dxf>
      <font>
        <b/>
        <i val="0"/>
        <color auto="1"/>
      </font>
      <fill>
        <patternFill>
          <bgColor indexed="42"/>
        </patternFill>
      </fill>
    </dxf>
    <dxf>
      <font>
        <b/>
        <i val="0"/>
        <color auto="1"/>
      </font>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425"/>
          <c:w val="0.97925"/>
          <c:h val="0.841"/>
        </c:manualLayout>
      </c:layout>
      <c:lineChart>
        <c:grouping val="standard"/>
        <c:varyColors val="0"/>
        <c:ser>
          <c:idx val="0"/>
          <c:order val="0"/>
          <c:tx>
            <c:strRef>
              <c:f>'1 Cash Flow'!$A$26</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Flow'!$B$26:$M$26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Flow'!$A$27</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Flow'!$B$27:$M$27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0972188"/>
        <c:axId val="54531965"/>
      </c:lineChart>
      <c:dateAx>
        <c:axId val="20972188"/>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4531965"/>
        <c:crosses val="max"/>
        <c:auto val="0"/>
        <c:baseTimeUnit val="months"/>
        <c:majorUnit val="1"/>
        <c:majorTimeUnit val="months"/>
        <c:minorUnit val="1"/>
        <c:minorTimeUnit val="months"/>
        <c:noMultiLvlLbl val="0"/>
      </c:dateAx>
      <c:valAx>
        <c:axId val="545319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0972188"/>
        <c:crossesAt val="1"/>
        <c:crossBetween val="midCat"/>
        <c:dispUnits/>
      </c:valAx>
      <c:spPr>
        <a:solidFill>
          <a:srgbClr val="FFFFFF"/>
        </a:solidFill>
        <a:ln w="12700">
          <a:solidFill>
            <a:srgbClr val="808080"/>
          </a:solidFill>
        </a:ln>
      </c:spPr>
    </c:plotArea>
    <c:legend>
      <c:legendPos val="b"/>
      <c:layout>
        <c:manualLayout>
          <c:xMode val="edge"/>
          <c:yMode val="edge"/>
          <c:x val="0.2535"/>
          <c:y val="0.90425"/>
          <c:w val="0.337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
          <c:w val="0.9795"/>
          <c:h val="0.84"/>
        </c:manualLayout>
      </c:layout>
      <c:lineChart>
        <c:grouping val="standard"/>
        <c:varyColors val="0"/>
        <c:ser>
          <c:idx val="0"/>
          <c:order val="0"/>
          <c:tx>
            <c:strRef>
              <c:f>'1 Cash Flow'!$A$30</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Flow'!$B$30:$M$30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Flow'!$A$31</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Flow'!$B$31:$M$31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1025638"/>
        <c:axId val="55013015"/>
      </c:lineChart>
      <c:dateAx>
        <c:axId val="21025638"/>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5013015"/>
        <c:crosses val="max"/>
        <c:auto val="0"/>
        <c:baseTimeUnit val="months"/>
        <c:majorUnit val="1"/>
        <c:majorTimeUnit val="months"/>
        <c:minorUnit val="1"/>
        <c:minorTimeUnit val="months"/>
        <c:noMultiLvlLbl val="0"/>
      </c:dateAx>
      <c:valAx>
        <c:axId val="55013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1025638"/>
        <c:crossesAt val="1"/>
        <c:crossBetween val="midCat"/>
        <c:dispUnits/>
      </c:valAx>
      <c:spPr>
        <a:solidFill>
          <a:srgbClr val="FFFFFF"/>
        </a:solidFill>
        <a:ln w="12700">
          <a:solidFill>
            <a:srgbClr val="808080"/>
          </a:solidFill>
        </a:ln>
      </c:spPr>
    </c:plotArea>
    <c:legend>
      <c:legendPos val="b"/>
      <c:layout>
        <c:manualLayout>
          <c:xMode val="edge"/>
          <c:yMode val="edge"/>
          <c:x val="0.256"/>
          <c:y val="0.90425"/>
          <c:w val="0.33525"/>
          <c:h val="0.074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3"/>
          <c:w val="0.97925"/>
          <c:h val="0.84525"/>
        </c:manualLayout>
      </c:layout>
      <c:lineChart>
        <c:grouping val="standard"/>
        <c:varyColors val="0"/>
        <c:ser>
          <c:idx val="0"/>
          <c:order val="0"/>
          <c:tx>
            <c:strRef>
              <c:f>'1 Cash Flow'!$A$34</c:f>
              <c:strCache>
                <c:ptCount val="1"/>
                <c:pt idx="0">
                  <c:v>Forecast</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Flow'!$B$34:$M$34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 Cash Flow'!$A$35</c:f>
              <c:strCache>
                <c:ptCount val="1"/>
                <c:pt idx="0">
                  <c:v>Actual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Cash Flow'!$B$25:$M$25</c:f>
              <c:strCache>
                <c:ptCount val="12"/>
                <c:pt idx="0">
                  <c:v>39264</c:v>
                </c:pt>
                <c:pt idx="1">
                  <c:v>39295</c:v>
                </c:pt>
                <c:pt idx="2">
                  <c:v>39326</c:v>
                </c:pt>
                <c:pt idx="3">
                  <c:v>39356</c:v>
                </c:pt>
                <c:pt idx="4">
                  <c:v>39387</c:v>
                </c:pt>
                <c:pt idx="5">
                  <c:v>39417</c:v>
                </c:pt>
                <c:pt idx="6">
                  <c:v>39448</c:v>
                </c:pt>
                <c:pt idx="7">
                  <c:v>39479</c:v>
                </c:pt>
                <c:pt idx="8">
                  <c:v>39508</c:v>
                </c:pt>
                <c:pt idx="9">
                  <c:v>39539</c:v>
                </c:pt>
                <c:pt idx="10">
                  <c:v>39569</c:v>
                </c:pt>
                <c:pt idx="11">
                  <c:v>39600</c:v>
                </c:pt>
              </c:strCache>
            </c:strRef>
          </c:cat>
          <c:val>
            <c:numRef>
              <c:f>'1 Cash Flow'!$B$35:$M$35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5355088"/>
        <c:axId val="26869201"/>
      </c:lineChart>
      <c:dateAx>
        <c:axId val="25355088"/>
        <c:scaling>
          <c:orientation val="minMax"/>
        </c:scaling>
        <c:axPos val="b"/>
        <c:delete val="0"/>
        <c:numFmt formatCode="mmm"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6869201"/>
        <c:crosses val="max"/>
        <c:auto val="0"/>
        <c:baseTimeUnit val="months"/>
        <c:majorUnit val="1"/>
        <c:majorTimeUnit val="months"/>
        <c:minorUnit val="1"/>
        <c:minorTimeUnit val="months"/>
        <c:noMultiLvlLbl val="0"/>
      </c:dateAx>
      <c:valAx>
        <c:axId val="268692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5355088"/>
        <c:crossesAt val="1"/>
        <c:crossBetween val="midCat"/>
        <c:dispUnits/>
      </c:valAx>
      <c:spPr>
        <a:solidFill>
          <a:srgbClr val="FFFFFF"/>
        </a:solidFill>
        <a:ln w="12700">
          <a:solidFill>
            <a:srgbClr val="808080"/>
          </a:solidFill>
        </a:ln>
      </c:spPr>
    </c:plotArea>
    <c:legend>
      <c:legendPos val="b"/>
      <c:layout>
        <c:manualLayout>
          <c:xMode val="edge"/>
          <c:yMode val="edge"/>
          <c:x val="0.253"/>
          <c:y val="0.90725"/>
          <c:w val="0.33675"/>
          <c:h val="0.07225"/>
        </c:manualLayout>
      </c:layout>
      <c:overlay val="0"/>
      <c:spPr>
        <a:noFill/>
        <a:ln w="3175">
          <a:noFill/>
        </a:ln>
      </c:spPr>
      <c:txPr>
        <a:bodyPr vert="horz" rot="0"/>
        <a:lstStyle/>
        <a:p>
          <a:pPr>
            <a:defRPr lang="en-US" cap="none" sz="920" b="1" i="0" u="none" baseline="0">
              <a:solidFill>
                <a:srgbClr val="000000"/>
              </a:solidFill>
              <a:latin typeface="Arial"/>
              <a:ea typeface="Arial"/>
              <a:cs typeface="Arial"/>
            </a:defRPr>
          </a:pPr>
        </a:p>
      </c:txPr>
    </c:legend>
    <c:plotVisOnly val="1"/>
    <c:dispBlanksAs val="gap"/>
    <c:showDLblsOverMax val="0"/>
  </c:chart>
  <c:spPr>
    <a:solidFill>
      <a:srgbClr val="FFFFCC"/>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2533650</xdr:colOff>
      <xdr:row>25</xdr:row>
      <xdr:rowOff>76200</xdr:rowOff>
    </xdr:from>
    <xdr:to>
      <xdr:col>4</xdr:col>
      <xdr:colOff>323850</xdr:colOff>
      <xdr:row>25</xdr:row>
      <xdr:rowOff>752475</xdr:rowOff>
    </xdr:to>
    <xdr:pic>
      <xdr:nvPicPr>
        <xdr:cNvPr id="1" name="Picture 2" descr="CBA_72dpi.jpg"/>
        <xdr:cNvPicPr preferRelativeResize="1">
          <a:picLocks noChangeAspect="1"/>
        </xdr:cNvPicPr>
      </xdr:nvPicPr>
      <xdr:blipFill>
        <a:blip r:embed="rId1"/>
        <a:srcRect t="17892" b="15246"/>
        <a:stretch>
          <a:fillRect/>
        </a:stretch>
      </xdr:blipFill>
      <xdr:spPr>
        <a:xfrm>
          <a:off x="2981325" y="6229350"/>
          <a:ext cx="35433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47625</xdr:rowOff>
    </xdr:from>
    <xdr:ext cx="4857750" cy="2771775"/>
    <xdr:graphicFrame>
      <xdr:nvGraphicFramePr>
        <xdr:cNvPr id="1" name="Chart 3"/>
        <xdr:cNvGraphicFramePr/>
      </xdr:nvGraphicFramePr>
      <xdr:xfrm>
        <a:off x="0" y="571500"/>
        <a:ext cx="4857750" cy="2771775"/>
      </xdr:xfrm>
      <a:graphic>
        <a:graphicData uri="http://schemas.openxmlformats.org/drawingml/2006/chart">
          <c:chart xmlns:c="http://schemas.openxmlformats.org/drawingml/2006/chart" r:id="rId1"/>
        </a:graphicData>
      </a:graphic>
    </xdr:graphicFrame>
    <xdr:clientData/>
  </xdr:oneCellAnchor>
  <xdr:oneCellAnchor>
    <xdr:from>
      <xdr:col>4</xdr:col>
      <xdr:colOff>200025</xdr:colOff>
      <xdr:row>2</xdr:row>
      <xdr:rowOff>47625</xdr:rowOff>
    </xdr:from>
    <xdr:ext cx="4886325" cy="2771775"/>
    <xdr:graphicFrame>
      <xdr:nvGraphicFramePr>
        <xdr:cNvPr id="2" name="Chart 4"/>
        <xdr:cNvGraphicFramePr/>
      </xdr:nvGraphicFramePr>
      <xdr:xfrm>
        <a:off x="4943475" y="571500"/>
        <a:ext cx="4886325" cy="2771775"/>
      </xdr:xfrm>
      <a:graphic>
        <a:graphicData uri="http://schemas.openxmlformats.org/drawingml/2006/chart">
          <c:chart xmlns:c="http://schemas.openxmlformats.org/drawingml/2006/chart" r:id="rId2"/>
        </a:graphicData>
      </a:graphic>
    </xdr:graphicFrame>
    <xdr:clientData/>
  </xdr:oneCellAnchor>
  <xdr:oneCellAnchor>
    <xdr:from>
      <xdr:col>0</xdr:col>
      <xdr:colOff>0</xdr:colOff>
      <xdr:row>4</xdr:row>
      <xdr:rowOff>0</xdr:rowOff>
    </xdr:from>
    <xdr:ext cx="4867275" cy="2857500"/>
    <xdr:graphicFrame>
      <xdr:nvGraphicFramePr>
        <xdr:cNvPr id="3" name="Chart 6"/>
        <xdr:cNvGraphicFramePr/>
      </xdr:nvGraphicFramePr>
      <xdr:xfrm>
        <a:off x="0" y="3743325"/>
        <a:ext cx="4867275" cy="2857500"/>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J26" sqref="J26"/>
    </sheetView>
  </sheetViews>
  <sheetFormatPr defaultColWidth="9.140625" defaultRowHeight="12.75"/>
  <cols>
    <col min="1" max="1" width="6.7109375" style="38" customWidth="1"/>
    <col min="2" max="2" width="49.421875" style="38" customWidth="1"/>
    <col min="3" max="3" width="21.7109375" style="38" customWidth="1"/>
    <col min="4" max="4" width="15.140625" style="38" customWidth="1"/>
    <col min="5" max="5" width="5.00390625" style="38" customWidth="1"/>
    <col min="6" max="16384" width="9.140625" style="38" customWidth="1"/>
  </cols>
  <sheetData>
    <row r="1" spans="1:5" ht="23.25" customHeight="1">
      <c r="A1" s="22" t="s">
        <v>74</v>
      </c>
      <c r="B1" s="41"/>
      <c r="C1" s="41"/>
      <c r="D1" s="41"/>
      <c r="E1" s="42"/>
    </row>
    <row r="2" spans="1:5" ht="30" customHeight="1">
      <c r="A2" s="113"/>
      <c r="B2" s="171" t="s">
        <v>95</v>
      </c>
      <c r="C2" s="172"/>
      <c r="D2" s="172"/>
      <c r="E2" s="28"/>
    </row>
    <row r="3" spans="1:5" ht="12.75">
      <c r="A3" s="46" t="s">
        <v>49</v>
      </c>
      <c r="B3" s="47" t="s">
        <v>55</v>
      </c>
      <c r="C3" s="44"/>
      <c r="D3" s="44"/>
      <c r="E3" s="45"/>
    </row>
    <row r="4" spans="1:5" ht="13.5" customHeight="1">
      <c r="A4" s="46"/>
      <c r="B4" s="44" t="s">
        <v>54</v>
      </c>
      <c r="C4" s="47" t="s">
        <v>10</v>
      </c>
      <c r="D4" s="80">
        <v>39264</v>
      </c>
      <c r="E4" s="45"/>
    </row>
    <row r="5" spans="1:5" ht="5.25" customHeight="1">
      <c r="A5" s="46"/>
      <c r="B5" s="44"/>
      <c r="C5" s="44"/>
      <c r="D5" s="44"/>
      <c r="E5" s="45"/>
    </row>
    <row r="6" spans="1:5" ht="13.5" customHeight="1">
      <c r="A6" s="46"/>
      <c r="B6" s="48"/>
      <c r="C6" s="47" t="s">
        <v>66</v>
      </c>
      <c r="D6" s="81">
        <v>0</v>
      </c>
      <c r="E6" s="45"/>
    </row>
    <row r="7" spans="1:5" ht="12" customHeight="1">
      <c r="A7" s="49" t="s">
        <v>50</v>
      </c>
      <c r="B7" s="47" t="s">
        <v>56</v>
      </c>
      <c r="C7" s="44"/>
      <c r="D7" s="44"/>
      <c r="E7" s="45"/>
    </row>
    <row r="8" spans="1:5" ht="12" customHeight="1">
      <c r="A8" s="49"/>
      <c r="B8" s="44" t="s">
        <v>64</v>
      </c>
      <c r="C8" s="44"/>
      <c r="D8" s="44"/>
      <c r="E8" s="45"/>
    </row>
    <row r="9" spans="1:5" ht="18" customHeight="1">
      <c r="A9" s="49" t="s">
        <v>51</v>
      </c>
      <c r="B9" s="47" t="s">
        <v>70</v>
      </c>
      <c r="C9" s="44"/>
      <c r="D9" s="44"/>
      <c r="E9" s="45"/>
    </row>
    <row r="10" spans="1:5" ht="12" customHeight="1">
      <c r="A10" s="49"/>
      <c r="B10" s="44" t="s">
        <v>75</v>
      </c>
      <c r="C10" s="44"/>
      <c r="D10" s="44"/>
      <c r="E10" s="45"/>
    </row>
    <row r="11" spans="1:5" ht="26.25" customHeight="1">
      <c r="A11" s="49"/>
      <c r="B11" s="164" t="s">
        <v>96</v>
      </c>
      <c r="C11" s="164"/>
      <c r="D11" s="172"/>
      <c r="E11" s="45"/>
    </row>
    <row r="12" spans="1:5" ht="6" customHeight="1">
      <c r="A12" s="46"/>
      <c r="B12" s="44"/>
      <c r="C12" s="44"/>
      <c r="D12" s="44"/>
      <c r="E12" s="45"/>
    </row>
    <row r="13" spans="1:5" ht="12" customHeight="1">
      <c r="A13" s="49" t="s">
        <v>52</v>
      </c>
      <c r="B13" s="47" t="s">
        <v>71</v>
      </c>
      <c r="C13" s="44"/>
      <c r="D13" s="44"/>
      <c r="E13" s="45"/>
    </row>
    <row r="14" spans="1:5" ht="12" customHeight="1">
      <c r="A14" s="49"/>
      <c r="B14" s="169" t="s">
        <v>80</v>
      </c>
      <c r="C14" s="170"/>
      <c r="D14" s="170"/>
      <c r="E14" s="45"/>
    </row>
    <row r="15" spans="1:5" ht="12.75" customHeight="1">
      <c r="A15" s="49"/>
      <c r="B15" s="170"/>
      <c r="C15" s="170"/>
      <c r="D15" s="170"/>
      <c r="E15" s="45"/>
    </row>
    <row r="16" spans="1:5" ht="14.25" customHeight="1">
      <c r="A16" s="49" t="s">
        <v>53</v>
      </c>
      <c r="B16" s="47" t="s">
        <v>57</v>
      </c>
      <c r="C16" s="44"/>
      <c r="D16" s="44"/>
      <c r="E16" s="45"/>
    </row>
    <row r="17" spans="1:5" ht="25.5" customHeight="1">
      <c r="A17" s="43"/>
      <c r="B17" s="164" t="s">
        <v>67</v>
      </c>
      <c r="C17" s="164"/>
      <c r="D17" s="164"/>
      <c r="E17" s="45"/>
    </row>
    <row r="18" spans="1:5" ht="14.25" customHeight="1">
      <c r="A18" s="50" t="s">
        <v>58</v>
      </c>
      <c r="B18" s="44"/>
      <c r="C18" s="44"/>
      <c r="D18" s="44"/>
      <c r="E18" s="45"/>
    </row>
    <row r="19" spans="1:5" ht="18" customHeight="1">
      <c r="A19" s="51" t="s">
        <v>59</v>
      </c>
      <c r="B19" s="165" t="s">
        <v>90</v>
      </c>
      <c r="C19" s="165"/>
      <c r="D19" s="165"/>
      <c r="E19" s="45"/>
    </row>
    <row r="20" spans="1:5" ht="29.25" customHeight="1">
      <c r="A20" s="51" t="s">
        <v>59</v>
      </c>
      <c r="B20" s="165" t="s">
        <v>97</v>
      </c>
      <c r="C20" s="165"/>
      <c r="D20" s="165"/>
      <c r="E20" s="45"/>
    </row>
    <row r="21" spans="1:5" ht="21" customHeight="1">
      <c r="A21" s="51" t="s">
        <v>59</v>
      </c>
      <c r="B21" s="165" t="s">
        <v>81</v>
      </c>
      <c r="C21" s="165"/>
      <c r="D21" s="165"/>
      <c r="E21" s="45"/>
    </row>
    <row r="22" spans="1:5" ht="36.75" customHeight="1">
      <c r="A22" s="51" t="s">
        <v>59</v>
      </c>
      <c r="B22" s="165" t="s">
        <v>82</v>
      </c>
      <c r="C22" s="165"/>
      <c r="D22" s="165"/>
      <c r="E22" s="45"/>
    </row>
    <row r="23" spans="1:5" s="126" customFormat="1" ht="17.25" customHeight="1">
      <c r="A23" s="166" t="s">
        <v>65</v>
      </c>
      <c r="B23" s="167"/>
      <c r="C23" s="167"/>
      <c r="D23" s="167"/>
      <c r="E23" s="125"/>
    </row>
    <row r="24" spans="1:5" s="126" customFormat="1" ht="17.25" customHeight="1">
      <c r="A24" s="168" t="s">
        <v>91</v>
      </c>
      <c r="B24" s="168"/>
      <c r="C24" s="168"/>
      <c r="D24" s="168"/>
      <c r="E24" s="127"/>
    </row>
    <row r="25" spans="1:5" s="126" customFormat="1" ht="69.75" customHeight="1" thickBot="1">
      <c r="A25" s="162" t="s">
        <v>73</v>
      </c>
      <c r="B25" s="163"/>
      <c r="C25" s="163"/>
      <c r="D25" s="163"/>
      <c r="E25" s="125"/>
    </row>
    <row r="26" spans="1:5" ht="63.75" customHeight="1" thickBot="1">
      <c r="A26" s="122"/>
      <c r="B26" s="123"/>
      <c r="C26" s="123"/>
      <c r="D26" s="123"/>
      <c r="E26" s="124"/>
    </row>
  </sheetData>
  <sheetProtection insertColumns="0" insertRows="0" selectLockedCells="1"/>
  <mergeCells count="11">
    <mergeCell ref="B14:D15"/>
    <mergeCell ref="B20:D20"/>
    <mergeCell ref="B22:D22"/>
    <mergeCell ref="B2:D2"/>
    <mergeCell ref="B11:D11"/>
    <mergeCell ref="A25:D25"/>
    <mergeCell ref="B17:D17"/>
    <mergeCell ref="B21:D21"/>
    <mergeCell ref="B19:D19"/>
    <mergeCell ref="A23:D23"/>
    <mergeCell ref="A24:D24"/>
  </mergeCells>
  <printOptions/>
  <pageMargins left="0.75" right="0.75" top="1" bottom="1" header="0.5" footer="0.5"/>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AA35"/>
  <sheetViews>
    <sheetView showGridLines="0" zoomScalePageLayoutView="0" workbookViewId="0" topLeftCell="A4">
      <pane xSplit="1" topLeftCell="B1" activePane="topRight" state="frozen"/>
      <selection pane="topLeft" activeCell="A1" sqref="A1"/>
      <selection pane="topRight" activeCell="B11" sqref="B11"/>
    </sheetView>
  </sheetViews>
  <sheetFormatPr defaultColWidth="9.140625" defaultRowHeight="12.75"/>
  <cols>
    <col min="1" max="1" width="27.8515625" style="39" customWidth="1"/>
    <col min="2" max="27" width="12.7109375" style="39" customWidth="1"/>
    <col min="28" max="16384" width="9.140625" style="39" customWidth="1"/>
  </cols>
  <sheetData>
    <row r="1" spans="1:27" ht="18.75" customHeight="1">
      <c r="A1" s="22" t="s">
        <v>31</v>
      </c>
      <c r="B1" s="132"/>
      <c r="C1" s="132"/>
      <c r="D1" s="132"/>
      <c r="E1" s="132"/>
      <c r="F1" s="132"/>
      <c r="G1" s="132"/>
      <c r="H1" s="132"/>
      <c r="I1" s="132"/>
      <c r="J1" s="132"/>
      <c r="K1" s="132"/>
      <c r="L1" s="23"/>
      <c r="M1" s="23"/>
      <c r="N1" s="23"/>
      <c r="O1" s="23"/>
      <c r="P1" s="23"/>
      <c r="Q1" s="23"/>
      <c r="R1" s="23"/>
      <c r="S1" s="23"/>
      <c r="T1" s="23"/>
      <c r="U1" s="23"/>
      <c r="V1" s="23"/>
      <c r="W1" s="23"/>
      <c r="X1" s="23"/>
      <c r="Y1" s="23"/>
      <c r="Z1" s="23"/>
      <c r="AA1" s="24"/>
    </row>
    <row r="2" spans="1:27" ht="15.75">
      <c r="A2" s="113"/>
      <c r="B2" s="119" t="s">
        <v>78</v>
      </c>
      <c r="C2" s="130"/>
      <c r="D2" s="121"/>
      <c r="E2" s="121"/>
      <c r="F2" s="121"/>
      <c r="G2" s="130"/>
      <c r="H2" s="130"/>
      <c r="I2" s="121"/>
      <c r="J2" s="121"/>
      <c r="K2" s="157"/>
      <c r="L2" s="33"/>
      <c r="M2" s="33"/>
      <c r="N2" s="33"/>
      <c r="O2" s="33"/>
      <c r="P2" s="33"/>
      <c r="Q2" s="33"/>
      <c r="R2" s="33"/>
      <c r="S2" s="33"/>
      <c r="T2" s="33"/>
      <c r="U2" s="33"/>
      <c r="V2" s="33"/>
      <c r="W2" s="33"/>
      <c r="X2" s="33"/>
      <c r="Y2" s="33"/>
      <c r="Z2" s="33"/>
      <c r="AA2" s="101"/>
    </row>
    <row r="3" spans="1:27" ht="12.75">
      <c r="A3" s="132"/>
      <c r="B3" s="128" t="s">
        <v>93</v>
      </c>
      <c r="C3" s="131"/>
      <c r="D3" s="131"/>
      <c r="E3" s="131"/>
      <c r="F3" s="131"/>
      <c r="G3" s="131"/>
      <c r="H3" s="131"/>
      <c r="I3" s="131"/>
      <c r="J3" s="131"/>
      <c r="K3" s="158"/>
      <c r="L3" s="33"/>
      <c r="M3" s="33"/>
      <c r="N3" s="33"/>
      <c r="O3" s="33"/>
      <c r="P3" s="33"/>
      <c r="Q3" s="33"/>
      <c r="R3" s="33"/>
      <c r="S3" s="33"/>
      <c r="T3" s="33"/>
      <c r="U3" s="33"/>
      <c r="V3" s="33"/>
      <c r="W3" s="33"/>
      <c r="X3" s="33"/>
      <c r="Y3" s="33"/>
      <c r="Z3" s="33"/>
      <c r="AA3" s="101"/>
    </row>
    <row r="4" spans="1:27" ht="12.75">
      <c r="A4" s="132"/>
      <c r="B4" s="128" t="s">
        <v>94</v>
      </c>
      <c r="C4" s="131"/>
      <c r="D4" s="131"/>
      <c r="E4" s="131"/>
      <c r="F4" s="131"/>
      <c r="G4" s="131"/>
      <c r="H4" s="131"/>
      <c r="I4" s="131"/>
      <c r="J4" s="131"/>
      <c r="K4" s="158"/>
      <c r="L4" s="33"/>
      <c r="M4" s="33"/>
      <c r="N4" s="33"/>
      <c r="O4" s="33"/>
      <c r="P4" s="33"/>
      <c r="Q4" s="33"/>
      <c r="R4" s="33"/>
      <c r="S4" s="33"/>
      <c r="T4" s="33"/>
      <c r="U4" s="33"/>
      <c r="V4" s="33"/>
      <c r="W4" s="33"/>
      <c r="X4" s="33"/>
      <c r="Y4" s="33"/>
      <c r="Z4" s="33"/>
      <c r="AA4" s="101"/>
    </row>
    <row r="5" spans="1:27" ht="13.5" thickBot="1">
      <c r="A5" s="132"/>
      <c r="B5" s="133" t="s">
        <v>76</v>
      </c>
      <c r="C5" s="134"/>
      <c r="D5" s="134"/>
      <c r="E5" s="134"/>
      <c r="F5" s="134"/>
      <c r="G5" s="134"/>
      <c r="H5" s="134"/>
      <c r="I5" s="134"/>
      <c r="J5" s="134"/>
      <c r="K5" s="159"/>
      <c r="L5" s="33"/>
      <c r="M5" s="33"/>
      <c r="N5" s="33"/>
      <c r="O5" s="33"/>
      <c r="P5" s="33"/>
      <c r="Q5" s="33"/>
      <c r="R5" s="33"/>
      <c r="S5" s="33"/>
      <c r="T5" s="33"/>
      <c r="U5" s="33"/>
      <c r="V5" s="33"/>
      <c r="W5" s="33"/>
      <c r="X5" s="33"/>
      <c r="Y5" s="33"/>
      <c r="Z5" s="33"/>
      <c r="AA5" s="101"/>
    </row>
    <row r="6" spans="1:27" ht="6" customHeight="1" thickTop="1">
      <c r="A6" s="132"/>
      <c r="B6" s="132"/>
      <c r="C6" s="132"/>
      <c r="D6" s="132"/>
      <c r="E6" s="132"/>
      <c r="F6" s="116"/>
      <c r="G6" s="117"/>
      <c r="H6" s="117"/>
      <c r="I6" s="117"/>
      <c r="J6" s="33"/>
      <c r="K6" s="33"/>
      <c r="L6" s="33"/>
      <c r="M6" s="33"/>
      <c r="N6" s="33"/>
      <c r="O6" s="33"/>
      <c r="P6" s="33"/>
      <c r="Q6" s="33"/>
      <c r="R6" s="33"/>
      <c r="S6" s="33"/>
      <c r="T6" s="33"/>
      <c r="U6" s="33"/>
      <c r="V6" s="33"/>
      <c r="W6" s="33"/>
      <c r="X6" s="33"/>
      <c r="Y6" s="33"/>
      <c r="Z6" s="33"/>
      <c r="AA6" s="101"/>
    </row>
    <row r="7" spans="1:27" s="57" customFormat="1" ht="12.75">
      <c r="A7" s="63"/>
      <c r="B7" s="173">
        <f>'How to Use This Tracker'!D4</f>
        <v>39264</v>
      </c>
      <c r="C7" s="173"/>
      <c r="D7" s="173">
        <f>DATE(YEAR(B7),MONTH(B7)+1,DAY(B7))</f>
        <v>39295</v>
      </c>
      <c r="E7" s="173"/>
      <c r="F7" s="173">
        <f>DATE(YEAR(D7),MONTH(D7)+1,DAY(D7))</f>
        <v>39326</v>
      </c>
      <c r="G7" s="173"/>
      <c r="H7" s="173">
        <f>DATE(YEAR(F7),MONTH(F7)+1,DAY(F7))</f>
        <v>39356</v>
      </c>
      <c r="I7" s="173"/>
      <c r="J7" s="173">
        <f>DATE(YEAR(H7),MONTH(H7)+1,DAY(H7))</f>
        <v>39387</v>
      </c>
      <c r="K7" s="173"/>
      <c r="L7" s="173">
        <f>DATE(YEAR(J7),MONTH(J7)+1,DAY(J7))</f>
        <v>39417</v>
      </c>
      <c r="M7" s="173"/>
      <c r="N7" s="173">
        <f>DATE(YEAR(L7),MONTH(L7)+1,DAY(L7))</f>
        <v>39448</v>
      </c>
      <c r="O7" s="173"/>
      <c r="P7" s="173">
        <f>DATE(YEAR(N7),MONTH(N7)+1,DAY(N7))</f>
        <v>39479</v>
      </c>
      <c r="Q7" s="173"/>
      <c r="R7" s="173">
        <f>DATE(YEAR(P7),MONTH(P7)+1,DAY(P7))</f>
        <v>39508</v>
      </c>
      <c r="S7" s="173"/>
      <c r="T7" s="173">
        <f>DATE(YEAR(R7),MONTH(R7)+1,DAY(R7))</f>
        <v>39539</v>
      </c>
      <c r="U7" s="173"/>
      <c r="V7" s="173">
        <f>DATE(YEAR(T7),MONTH(T7)+1,DAY(T7))</f>
        <v>39569</v>
      </c>
      <c r="W7" s="173"/>
      <c r="X7" s="173">
        <f>DATE(YEAR(V7),MONTH(V7)+1,DAY(V7))</f>
        <v>39600</v>
      </c>
      <c r="Y7" s="175"/>
      <c r="Z7" s="173" t="s">
        <v>4</v>
      </c>
      <c r="AA7" s="174"/>
    </row>
    <row r="8" spans="1:27" s="58" customFormat="1" ht="11.25">
      <c r="A8" s="64"/>
      <c r="B8" s="60" t="s">
        <v>5</v>
      </c>
      <c r="C8" s="60" t="s">
        <v>6</v>
      </c>
      <c r="D8" s="60" t="s">
        <v>5</v>
      </c>
      <c r="E8" s="60" t="s">
        <v>6</v>
      </c>
      <c r="F8" s="60" t="s">
        <v>5</v>
      </c>
      <c r="G8" s="60" t="s">
        <v>6</v>
      </c>
      <c r="H8" s="60" t="s">
        <v>5</v>
      </c>
      <c r="I8" s="60" t="s">
        <v>6</v>
      </c>
      <c r="J8" s="60" t="s">
        <v>5</v>
      </c>
      <c r="K8" s="60" t="s">
        <v>6</v>
      </c>
      <c r="L8" s="60" t="s">
        <v>5</v>
      </c>
      <c r="M8" s="60" t="s">
        <v>6</v>
      </c>
      <c r="N8" s="60" t="s">
        <v>5</v>
      </c>
      <c r="O8" s="60" t="s">
        <v>6</v>
      </c>
      <c r="P8" s="60" t="s">
        <v>5</v>
      </c>
      <c r="Q8" s="60" t="s">
        <v>6</v>
      </c>
      <c r="R8" s="60" t="s">
        <v>5</v>
      </c>
      <c r="S8" s="60" t="s">
        <v>6</v>
      </c>
      <c r="T8" s="60" t="s">
        <v>5</v>
      </c>
      <c r="U8" s="60" t="s">
        <v>6</v>
      </c>
      <c r="V8" s="60" t="s">
        <v>5</v>
      </c>
      <c r="W8" s="60" t="s">
        <v>6</v>
      </c>
      <c r="X8" s="60" t="s">
        <v>5</v>
      </c>
      <c r="Y8" s="61" t="s">
        <v>6</v>
      </c>
      <c r="Z8" s="60" t="s">
        <v>5</v>
      </c>
      <c r="AA8" s="65" t="s">
        <v>6</v>
      </c>
    </row>
    <row r="9" spans="1:27" ht="11.25">
      <c r="A9" s="66" t="s">
        <v>0</v>
      </c>
      <c r="B9" s="99">
        <f>'How to Use This Tracker'!D6</f>
        <v>0</v>
      </c>
      <c r="C9" s="6">
        <f>'How to Use This Tracker'!D6</f>
        <v>0</v>
      </c>
      <c r="D9" s="1">
        <f>B21</f>
        <v>0</v>
      </c>
      <c r="E9" s="13">
        <f>C21</f>
        <v>0</v>
      </c>
      <c r="F9" s="1">
        <f aca="true" t="shared" si="0" ref="F9:Y9">D21</f>
        <v>0</v>
      </c>
      <c r="G9" s="13">
        <f t="shared" si="0"/>
        <v>0</v>
      </c>
      <c r="H9" s="1">
        <f t="shared" si="0"/>
        <v>0</v>
      </c>
      <c r="I9" s="13">
        <f t="shared" si="0"/>
        <v>0</v>
      </c>
      <c r="J9" s="1">
        <f t="shared" si="0"/>
        <v>0</v>
      </c>
      <c r="K9" s="13">
        <f t="shared" si="0"/>
        <v>0</v>
      </c>
      <c r="L9" s="1">
        <f t="shared" si="0"/>
        <v>0</v>
      </c>
      <c r="M9" s="13">
        <f t="shared" si="0"/>
        <v>0</v>
      </c>
      <c r="N9" s="1">
        <f t="shared" si="0"/>
        <v>0</v>
      </c>
      <c r="O9" s="13">
        <f t="shared" si="0"/>
        <v>0</v>
      </c>
      <c r="P9" s="1">
        <f t="shared" si="0"/>
        <v>0</v>
      </c>
      <c r="Q9" s="13">
        <f t="shared" si="0"/>
        <v>0</v>
      </c>
      <c r="R9" s="1">
        <f t="shared" si="0"/>
        <v>0</v>
      </c>
      <c r="S9" s="13">
        <f t="shared" si="0"/>
        <v>0</v>
      </c>
      <c r="T9" s="1">
        <f t="shared" si="0"/>
        <v>0</v>
      </c>
      <c r="U9" s="13">
        <f t="shared" si="0"/>
        <v>0</v>
      </c>
      <c r="V9" s="1">
        <f t="shared" si="0"/>
        <v>0</v>
      </c>
      <c r="W9" s="13">
        <f t="shared" si="0"/>
        <v>0</v>
      </c>
      <c r="X9" s="1">
        <f t="shared" si="0"/>
        <v>0</v>
      </c>
      <c r="Y9" s="13">
        <f t="shared" si="0"/>
        <v>0</v>
      </c>
      <c r="Z9" s="62"/>
      <c r="AA9" s="67"/>
    </row>
    <row r="10" spans="1:27" ht="24" customHeight="1">
      <c r="A10" s="68" t="s">
        <v>1</v>
      </c>
      <c r="B10" s="7"/>
      <c r="C10" s="8"/>
      <c r="D10" s="7"/>
      <c r="E10" s="8"/>
      <c r="F10" s="8"/>
      <c r="G10" s="8"/>
      <c r="H10" s="8"/>
      <c r="I10" s="8"/>
      <c r="J10" s="8"/>
      <c r="K10" s="8"/>
      <c r="L10" s="8"/>
      <c r="M10" s="8"/>
      <c r="N10" s="8"/>
      <c r="O10" s="8"/>
      <c r="P10" s="8"/>
      <c r="Q10" s="8"/>
      <c r="R10" s="8"/>
      <c r="S10" s="8"/>
      <c r="T10" s="8"/>
      <c r="U10" s="8"/>
      <c r="V10" s="8"/>
      <c r="W10" s="8"/>
      <c r="X10" s="8"/>
      <c r="Y10" s="8"/>
      <c r="Z10" s="9"/>
      <c r="AA10" s="69"/>
    </row>
    <row r="11" spans="1:27" ht="11.25">
      <c r="A11" s="66" t="s">
        <v>2</v>
      </c>
      <c r="B11" s="82">
        <v>0</v>
      </c>
      <c r="C11" s="82">
        <v>0</v>
      </c>
      <c r="D11" s="82">
        <v>0</v>
      </c>
      <c r="E11" s="82">
        <v>0</v>
      </c>
      <c r="F11" s="82">
        <v>0</v>
      </c>
      <c r="G11" s="82">
        <v>0</v>
      </c>
      <c r="H11" s="82">
        <v>0</v>
      </c>
      <c r="I11" s="82">
        <v>0</v>
      </c>
      <c r="J11" s="82">
        <v>0</v>
      </c>
      <c r="K11" s="82">
        <v>0</v>
      </c>
      <c r="L11" s="82">
        <v>0</v>
      </c>
      <c r="M11" s="82">
        <v>0</v>
      </c>
      <c r="N11" s="82">
        <v>0</v>
      </c>
      <c r="O11" s="82">
        <v>0</v>
      </c>
      <c r="P11" s="82">
        <v>0</v>
      </c>
      <c r="Q11" s="82">
        <v>0</v>
      </c>
      <c r="R11" s="82">
        <v>0</v>
      </c>
      <c r="S11" s="82">
        <v>0</v>
      </c>
      <c r="T11" s="82">
        <v>0</v>
      </c>
      <c r="U11" s="82">
        <v>0</v>
      </c>
      <c r="V11" s="82">
        <v>0</v>
      </c>
      <c r="W11" s="82">
        <v>0</v>
      </c>
      <c r="X11" s="82">
        <v>0</v>
      </c>
      <c r="Y11" s="85">
        <v>0</v>
      </c>
      <c r="Z11" s="9">
        <f aca="true" t="shared" si="1" ref="Z11:AA13">B11+D11+F11+H11+J11+L11+N11+P11+R11+T11+V11+X11</f>
        <v>0</v>
      </c>
      <c r="AA11" s="69">
        <f t="shared" si="1"/>
        <v>0</v>
      </c>
    </row>
    <row r="12" spans="1:27" ht="11.25">
      <c r="A12" s="66" t="s">
        <v>83</v>
      </c>
      <c r="B12" s="83">
        <v>0</v>
      </c>
      <c r="C12" s="6">
        <f>SUMIF('2 Accounts Receivable'!$J8:$J87,MONTH(B7)&amp;"-"&amp;YEAR(B7),'2 Accounts Receivable'!$I8:$I87)</f>
        <v>0</v>
      </c>
      <c r="D12" s="83">
        <v>0</v>
      </c>
      <c r="E12" s="6">
        <f>SUMIF('2 Accounts Receivable'!$J8:$J87,MONTH(D7)&amp;"-"&amp;YEAR(D7),'2 Accounts Receivable'!$I8:$I87)</f>
        <v>0</v>
      </c>
      <c r="F12" s="83">
        <v>0</v>
      </c>
      <c r="G12" s="6">
        <f>SUMIF('2 Accounts Receivable'!$J8:$J87,MONTH(F7)&amp;"-"&amp;YEAR(F7),'2 Accounts Receivable'!$I8:$I87)</f>
        <v>0</v>
      </c>
      <c r="H12" s="83">
        <v>0</v>
      </c>
      <c r="I12" s="6">
        <f>SUMIF('2 Accounts Receivable'!$J8:$J87,MONTH(H7)&amp;"-"&amp;YEAR(H7),'2 Accounts Receivable'!$I8:$I87)</f>
        <v>0</v>
      </c>
      <c r="J12" s="83">
        <v>0</v>
      </c>
      <c r="K12" s="6">
        <f>SUMIF('2 Accounts Receivable'!$J8:$J87,MONTH(J7)&amp;"-"&amp;YEAR(J7),'2 Accounts Receivable'!$I8:$I87)</f>
        <v>0</v>
      </c>
      <c r="L12" s="83">
        <v>0</v>
      </c>
      <c r="M12" s="6">
        <f>SUMIF('2 Accounts Receivable'!$J8:$J87,MONTH(L7)&amp;"-"&amp;YEAR(L7),'2 Accounts Receivable'!$I8:$I87)</f>
        <v>0</v>
      </c>
      <c r="N12" s="83">
        <v>0</v>
      </c>
      <c r="O12" s="6">
        <f>SUMIF('2 Accounts Receivable'!$J8:$J87,MONTH(N7)&amp;"-"&amp;YEAR(N7),'2 Accounts Receivable'!$I8:$I87)</f>
        <v>0</v>
      </c>
      <c r="P12" s="83">
        <v>0</v>
      </c>
      <c r="Q12" s="6">
        <f>SUMIF('2 Accounts Receivable'!$J8:$J87,MONTH(P7)&amp;"-"&amp;YEAR(P7),'2 Accounts Receivable'!$I8:$I87)</f>
        <v>0</v>
      </c>
      <c r="R12" s="83">
        <v>0</v>
      </c>
      <c r="S12" s="6">
        <f>SUMIF('2 Accounts Receivable'!$J8:$J87,MONTH(R7)&amp;"-"&amp;YEAR(R7),'2 Accounts Receivable'!$I8:$I87)</f>
        <v>0</v>
      </c>
      <c r="T12" s="83">
        <v>0</v>
      </c>
      <c r="U12" s="6">
        <f>SUMIF('2 Accounts Receivable'!$J8:$J87,MONTH(T7)&amp;"-"&amp;YEAR(T7),'2 Accounts Receivable'!$I8:$I87)</f>
        <v>0</v>
      </c>
      <c r="V12" s="83">
        <v>0</v>
      </c>
      <c r="W12" s="6">
        <f>SUMIF('2 Accounts Receivable'!$J8:$J87,MONTH(V7)&amp;"-"&amp;YEAR(V7),'2 Accounts Receivable'!$I8:$I87)</f>
        <v>0</v>
      </c>
      <c r="X12" s="83">
        <v>0</v>
      </c>
      <c r="Y12" s="6">
        <f>SUMIF('2 Accounts Receivable'!$J8:$J87,MONTH(X7)&amp;"-"&amp;YEAR(X7),'2 Accounts Receivable'!$I8:$I87)</f>
        <v>0</v>
      </c>
      <c r="Z12" s="9">
        <f t="shared" si="1"/>
        <v>0</v>
      </c>
      <c r="AA12" s="69">
        <f t="shared" si="1"/>
        <v>0</v>
      </c>
    </row>
    <row r="13" spans="1:27" ht="11.25">
      <c r="A13" s="66" t="s">
        <v>84</v>
      </c>
      <c r="B13" s="84">
        <v>0</v>
      </c>
      <c r="C13" s="84">
        <v>0</v>
      </c>
      <c r="D13" s="84">
        <v>0</v>
      </c>
      <c r="E13" s="84">
        <v>0</v>
      </c>
      <c r="F13" s="84">
        <v>0</v>
      </c>
      <c r="G13" s="84">
        <v>0</v>
      </c>
      <c r="H13" s="84">
        <v>0</v>
      </c>
      <c r="I13" s="84">
        <v>0</v>
      </c>
      <c r="J13" s="84">
        <v>0</v>
      </c>
      <c r="K13" s="84">
        <v>0</v>
      </c>
      <c r="L13" s="84">
        <v>0</v>
      </c>
      <c r="M13" s="84">
        <v>0</v>
      </c>
      <c r="N13" s="84">
        <v>0</v>
      </c>
      <c r="O13" s="84">
        <v>0</v>
      </c>
      <c r="P13" s="84">
        <v>0</v>
      </c>
      <c r="Q13" s="84">
        <v>0</v>
      </c>
      <c r="R13" s="84">
        <v>0</v>
      </c>
      <c r="S13" s="84">
        <v>0</v>
      </c>
      <c r="T13" s="84">
        <v>0</v>
      </c>
      <c r="U13" s="84">
        <v>0</v>
      </c>
      <c r="V13" s="84">
        <v>0</v>
      </c>
      <c r="W13" s="84">
        <v>0</v>
      </c>
      <c r="X13" s="84">
        <v>0</v>
      </c>
      <c r="Y13" s="86">
        <v>0</v>
      </c>
      <c r="Z13" s="9">
        <f t="shared" si="1"/>
        <v>0</v>
      </c>
      <c r="AA13" s="69">
        <f t="shared" si="1"/>
        <v>0</v>
      </c>
    </row>
    <row r="14" spans="1:27" ht="11.25">
      <c r="A14" s="66" t="s">
        <v>3</v>
      </c>
      <c r="B14" s="6">
        <f aca="true" t="shared" si="2" ref="B14:Y14">IF(AND(ISBLANK(B11),ISBLANK(B12),ISBLANK(B13)),"",SUM(B11:B13))</f>
        <v>0</v>
      </c>
      <c r="C14" s="5">
        <f t="shared" si="2"/>
        <v>0</v>
      </c>
      <c r="D14" s="6">
        <f t="shared" si="2"/>
        <v>0</v>
      </c>
      <c r="E14" s="5">
        <f t="shared" si="2"/>
        <v>0</v>
      </c>
      <c r="F14" s="6">
        <f t="shared" si="2"/>
        <v>0</v>
      </c>
      <c r="G14" s="5">
        <f t="shared" si="2"/>
        <v>0</v>
      </c>
      <c r="H14" s="6">
        <f t="shared" si="2"/>
        <v>0</v>
      </c>
      <c r="I14" s="5">
        <f t="shared" si="2"/>
        <v>0</v>
      </c>
      <c r="J14" s="6">
        <f t="shared" si="2"/>
        <v>0</v>
      </c>
      <c r="K14" s="5">
        <f t="shared" si="2"/>
        <v>0</v>
      </c>
      <c r="L14" s="6">
        <f t="shared" si="2"/>
        <v>0</v>
      </c>
      <c r="M14" s="5">
        <f t="shared" si="2"/>
        <v>0</v>
      </c>
      <c r="N14" s="6">
        <f t="shared" si="2"/>
        <v>0</v>
      </c>
      <c r="O14" s="5">
        <f t="shared" si="2"/>
        <v>0</v>
      </c>
      <c r="P14" s="6">
        <f t="shared" si="2"/>
        <v>0</v>
      </c>
      <c r="Q14" s="5">
        <f t="shared" si="2"/>
        <v>0</v>
      </c>
      <c r="R14" s="6">
        <f t="shared" si="2"/>
        <v>0</v>
      </c>
      <c r="S14" s="5">
        <f t="shared" si="2"/>
        <v>0</v>
      </c>
      <c r="T14" s="6">
        <f t="shared" si="2"/>
        <v>0</v>
      </c>
      <c r="U14" s="5">
        <f t="shared" si="2"/>
        <v>0</v>
      </c>
      <c r="V14" s="6">
        <f t="shared" si="2"/>
        <v>0</v>
      </c>
      <c r="W14" s="5">
        <f t="shared" si="2"/>
        <v>0</v>
      </c>
      <c r="X14" s="6">
        <f t="shared" si="2"/>
        <v>0</v>
      </c>
      <c r="Y14" s="5">
        <f t="shared" si="2"/>
        <v>0</v>
      </c>
      <c r="Z14" s="9">
        <f>SUM(Z11:Z13)</f>
        <v>0</v>
      </c>
      <c r="AA14" s="69">
        <f>SUM(AA11:AA13)</f>
        <v>0</v>
      </c>
    </row>
    <row r="15" spans="1:27" ht="24.75" customHeight="1">
      <c r="A15" s="70" t="s">
        <v>7</v>
      </c>
      <c r="B15" s="8"/>
      <c r="C15" s="5"/>
      <c r="D15" s="8"/>
      <c r="E15" s="5"/>
      <c r="F15" s="8"/>
      <c r="G15" s="5"/>
      <c r="H15" s="8"/>
      <c r="I15" s="5"/>
      <c r="J15" s="8"/>
      <c r="K15" s="5"/>
      <c r="L15" s="8"/>
      <c r="M15" s="5"/>
      <c r="N15" s="8"/>
      <c r="O15" s="5"/>
      <c r="P15" s="8"/>
      <c r="Q15" s="5"/>
      <c r="R15" s="8"/>
      <c r="S15" s="5"/>
      <c r="T15" s="8"/>
      <c r="U15" s="5"/>
      <c r="V15" s="8"/>
      <c r="W15" s="5"/>
      <c r="X15" s="8"/>
      <c r="Y15" s="5"/>
      <c r="Z15" s="9"/>
      <c r="AA15" s="69"/>
    </row>
    <row r="16" spans="1:27" ht="11.25">
      <c r="A16" s="66" t="s">
        <v>32</v>
      </c>
      <c r="B16" s="87">
        <v>0</v>
      </c>
      <c r="C16" s="5">
        <f>' 3 Outgoings'!B8</f>
        <v>0</v>
      </c>
      <c r="D16" s="87">
        <v>0</v>
      </c>
      <c r="E16" s="5">
        <f>' 3 Outgoings'!C8</f>
        <v>0</v>
      </c>
      <c r="F16" s="87">
        <v>0</v>
      </c>
      <c r="G16" s="5">
        <f>' 3 Outgoings'!D8</f>
        <v>0</v>
      </c>
      <c r="H16" s="87">
        <v>0</v>
      </c>
      <c r="I16" s="5">
        <f>' 3 Outgoings'!E8</f>
        <v>0</v>
      </c>
      <c r="J16" s="87">
        <v>0</v>
      </c>
      <c r="K16" s="5">
        <f>' 3 Outgoings'!F8</f>
        <v>0</v>
      </c>
      <c r="L16" s="87">
        <v>0</v>
      </c>
      <c r="M16" s="5">
        <f>' 3 Outgoings'!G8</f>
        <v>0</v>
      </c>
      <c r="N16" s="87">
        <v>0</v>
      </c>
      <c r="O16" s="5">
        <f>' 3 Outgoings'!H8</f>
        <v>0</v>
      </c>
      <c r="P16" s="87">
        <v>0</v>
      </c>
      <c r="Q16" s="5">
        <f>' 3 Outgoings'!I8</f>
        <v>0</v>
      </c>
      <c r="R16" s="87">
        <v>0</v>
      </c>
      <c r="S16" s="5">
        <f>' 3 Outgoings'!J8</f>
        <v>0</v>
      </c>
      <c r="T16" s="87">
        <v>0</v>
      </c>
      <c r="U16" s="5">
        <f>' 3 Outgoings'!K8</f>
        <v>0</v>
      </c>
      <c r="V16" s="87">
        <v>0</v>
      </c>
      <c r="W16" s="5">
        <f>' 3 Outgoings'!L8</f>
        <v>0</v>
      </c>
      <c r="X16" s="87">
        <v>0</v>
      </c>
      <c r="Y16" s="5">
        <f>' 3 Outgoings'!M8</f>
        <v>0</v>
      </c>
      <c r="Z16" s="9">
        <f>B16+D16+F16+H16+J16+L16+N16+P16+R16+T16+V16+X16</f>
        <v>0</v>
      </c>
      <c r="AA16" s="69">
        <f>C16+E16+G16+I16+K16+M16+O16+Q16+S16+U16+W16+Y16</f>
        <v>0</v>
      </c>
    </row>
    <row r="17" spans="1:27" ht="11.25">
      <c r="A17" s="66" t="s">
        <v>34</v>
      </c>
      <c r="B17" s="84">
        <v>0</v>
      </c>
      <c r="C17" s="5">
        <f>' 3 Outgoings'!B18</f>
        <v>0</v>
      </c>
      <c r="D17" s="84">
        <v>0</v>
      </c>
      <c r="E17" s="5">
        <f>' 3 Outgoings'!C18</f>
        <v>0</v>
      </c>
      <c r="F17" s="84">
        <v>0</v>
      </c>
      <c r="G17" s="5">
        <f>' 3 Outgoings'!D18</f>
        <v>0</v>
      </c>
      <c r="H17" s="84">
        <v>0</v>
      </c>
      <c r="I17" s="5">
        <f>' 3 Outgoings'!E18</f>
        <v>0</v>
      </c>
      <c r="J17" s="84">
        <v>0</v>
      </c>
      <c r="K17" s="5">
        <f>' 3 Outgoings'!F18</f>
        <v>0</v>
      </c>
      <c r="L17" s="84">
        <v>0</v>
      </c>
      <c r="M17" s="5">
        <f>' 3 Outgoings'!G18</f>
        <v>0</v>
      </c>
      <c r="N17" s="84">
        <v>0</v>
      </c>
      <c r="O17" s="5">
        <f>' 3 Outgoings'!H18</f>
        <v>0</v>
      </c>
      <c r="P17" s="84">
        <v>0</v>
      </c>
      <c r="Q17" s="5">
        <f>' 3 Outgoings'!I18</f>
        <v>0</v>
      </c>
      <c r="R17" s="84">
        <v>0</v>
      </c>
      <c r="S17" s="5">
        <f>' 3 Outgoings'!J18</f>
        <v>0</v>
      </c>
      <c r="T17" s="84">
        <v>0</v>
      </c>
      <c r="U17" s="5">
        <f>' 3 Outgoings'!K18</f>
        <v>0</v>
      </c>
      <c r="V17" s="84">
        <v>0</v>
      </c>
      <c r="W17" s="5">
        <f>' 3 Outgoings'!L18</f>
        <v>0</v>
      </c>
      <c r="X17" s="84">
        <v>0</v>
      </c>
      <c r="Y17" s="5">
        <f>' 3 Outgoings'!M18</f>
        <v>0</v>
      </c>
      <c r="Z17" s="9">
        <f>B17+D17+F17+H17+J17+L17+N17+P17+R17+T17+V17+X17</f>
        <v>0</v>
      </c>
      <c r="AA17" s="69">
        <f>C17+E17+G17+I17+K17+M17+O17+Q17+S17+U17+W17+Y17</f>
        <v>0</v>
      </c>
    </row>
    <row r="18" spans="1:27" ht="12" thickBot="1">
      <c r="A18" s="66" t="s">
        <v>3</v>
      </c>
      <c r="B18" s="6">
        <f aca="true" t="shared" si="3" ref="B18:Y18">IF(AND(ISBLANK(B16),ISBLANK(B17)),"",SUM(B16:B17))</f>
        <v>0</v>
      </c>
      <c r="C18" s="5">
        <f t="shared" si="3"/>
        <v>0</v>
      </c>
      <c r="D18" s="6">
        <f t="shared" si="3"/>
        <v>0</v>
      </c>
      <c r="E18" s="5">
        <f t="shared" si="3"/>
        <v>0</v>
      </c>
      <c r="F18" s="6">
        <f t="shared" si="3"/>
        <v>0</v>
      </c>
      <c r="G18" s="5">
        <f t="shared" si="3"/>
        <v>0</v>
      </c>
      <c r="H18" s="6">
        <f t="shared" si="3"/>
        <v>0</v>
      </c>
      <c r="I18" s="5">
        <f t="shared" si="3"/>
        <v>0</v>
      </c>
      <c r="J18" s="6">
        <f t="shared" si="3"/>
        <v>0</v>
      </c>
      <c r="K18" s="5">
        <f t="shared" si="3"/>
        <v>0</v>
      </c>
      <c r="L18" s="6">
        <f t="shared" si="3"/>
        <v>0</v>
      </c>
      <c r="M18" s="5">
        <f t="shared" si="3"/>
        <v>0</v>
      </c>
      <c r="N18" s="6">
        <f t="shared" si="3"/>
        <v>0</v>
      </c>
      <c r="O18" s="5">
        <f t="shared" si="3"/>
        <v>0</v>
      </c>
      <c r="P18" s="6">
        <f t="shared" si="3"/>
        <v>0</v>
      </c>
      <c r="Q18" s="5">
        <f t="shared" si="3"/>
        <v>0</v>
      </c>
      <c r="R18" s="6">
        <f t="shared" si="3"/>
        <v>0</v>
      </c>
      <c r="S18" s="5">
        <f t="shared" si="3"/>
        <v>0</v>
      </c>
      <c r="T18" s="6">
        <f t="shared" si="3"/>
        <v>0</v>
      </c>
      <c r="U18" s="5">
        <f t="shared" si="3"/>
        <v>0</v>
      </c>
      <c r="V18" s="6">
        <f t="shared" si="3"/>
        <v>0</v>
      </c>
      <c r="W18" s="5">
        <f t="shared" si="3"/>
        <v>0</v>
      </c>
      <c r="X18" s="6">
        <f t="shared" si="3"/>
        <v>0</v>
      </c>
      <c r="Y18" s="5">
        <f t="shared" si="3"/>
        <v>0</v>
      </c>
      <c r="Z18" s="74">
        <f>SUM(Z16:Z17)</f>
        <v>0</v>
      </c>
      <c r="AA18" s="75">
        <f>SUM(AA16:AA17)</f>
        <v>0</v>
      </c>
    </row>
    <row r="19" spans="1:27" ht="24.75" customHeight="1">
      <c r="A19" s="50" t="s">
        <v>11</v>
      </c>
      <c r="B19" s="7"/>
      <c r="C19" s="7"/>
      <c r="D19" s="7"/>
      <c r="E19" s="7"/>
      <c r="F19" s="7"/>
      <c r="G19" s="7"/>
      <c r="H19" s="7"/>
      <c r="I19" s="7"/>
      <c r="J19" s="7"/>
      <c r="K19" s="7"/>
      <c r="L19" s="7"/>
      <c r="M19" s="7"/>
      <c r="N19" s="7"/>
      <c r="O19" s="7"/>
      <c r="P19" s="7"/>
      <c r="Q19" s="7"/>
      <c r="R19" s="7"/>
      <c r="S19" s="7"/>
      <c r="T19" s="7"/>
      <c r="U19" s="7"/>
      <c r="V19" s="7"/>
      <c r="W19" s="7"/>
      <c r="X19" s="7"/>
      <c r="Y19" s="7"/>
      <c r="Z19" s="76"/>
      <c r="AA19" s="77"/>
    </row>
    <row r="20" spans="1:27" ht="11.25">
      <c r="A20" s="71" t="s">
        <v>8</v>
      </c>
      <c r="B20" s="1">
        <f aca="true" t="shared" si="4" ref="B20:Y20">IF(ISERR(B14-B18),"",(B14-B18))</f>
        <v>0</v>
      </c>
      <c r="C20" s="1">
        <f t="shared" si="4"/>
        <v>0</v>
      </c>
      <c r="D20" s="1">
        <f t="shared" si="4"/>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78"/>
      <c r="AA20" s="59"/>
    </row>
    <row r="21" spans="1:27" ht="12" thickBot="1">
      <c r="A21" s="72" t="s">
        <v>9</v>
      </c>
      <c r="B21" s="73">
        <f>IF(ISERR(B9+B20),"",B9+B20)</f>
        <v>0</v>
      </c>
      <c r="C21" s="73">
        <f>IF(ISERR(C9+C20),"",C9+C20)</f>
        <v>0</v>
      </c>
      <c r="D21" s="73">
        <f aca="true" t="shared" si="5" ref="D21:Y21">IF(ISERR(D9+D20),"",D9+D20)</f>
        <v>0</v>
      </c>
      <c r="E21" s="73">
        <f t="shared" si="5"/>
        <v>0</v>
      </c>
      <c r="F21" s="73">
        <f t="shared" si="5"/>
        <v>0</v>
      </c>
      <c r="G21" s="73">
        <f t="shared" si="5"/>
        <v>0</v>
      </c>
      <c r="H21" s="73">
        <f t="shared" si="5"/>
        <v>0</v>
      </c>
      <c r="I21" s="73">
        <f t="shared" si="5"/>
        <v>0</v>
      </c>
      <c r="J21" s="73">
        <f t="shared" si="5"/>
        <v>0</v>
      </c>
      <c r="K21" s="73">
        <f t="shared" si="5"/>
        <v>0</v>
      </c>
      <c r="L21" s="73">
        <f t="shared" si="5"/>
        <v>0</v>
      </c>
      <c r="M21" s="73">
        <f t="shared" si="5"/>
        <v>0</v>
      </c>
      <c r="N21" s="73">
        <f t="shared" si="5"/>
        <v>0</v>
      </c>
      <c r="O21" s="73">
        <f t="shared" si="5"/>
        <v>0</v>
      </c>
      <c r="P21" s="73">
        <f t="shared" si="5"/>
        <v>0</v>
      </c>
      <c r="Q21" s="73">
        <f t="shared" si="5"/>
        <v>0</v>
      </c>
      <c r="R21" s="73">
        <f t="shared" si="5"/>
        <v>0</v>
      </c>
      <c r="S21" s="73">
        <f t="shared" si="5"/>
        <v>0</v>
      </c>
      <c r="T21" s="73">
        <f t="shared" si="5"/>
        <v>0</v>
      </c>
      <c r="U21" s="73">
        <f t="shared" si="5"/>
        <v>0</v>
      </c>
      <c r="V21" s="73">
        <f t="shared" si="5"/>
        <v>0</v>
      </c>
      <c r="W21" s="73">
        <f t="shared" si="5"/>
        <v>0</v>
      </c>
      <c r="X21" s="73">
        <f t="shared" si="5"/>
        <v>0</v>
      </c>
      <c r="Y21" s="73">
        <f t="shared" si="5"/>
        <v>0</v>
      </c>
      <c r="Z21" s="78"/>
      <c r="AA21" s="59"/>
    </row>
    <row r="22" spans="1:13" ht="6.75" customHeight="1">
      <c r="A22" s="53"/>
      <c r="B22" s="53"/>
      <c r="C22" s="53"/>
      <c r="D22" s="53"/>
      <c r="E22" s="53"/>
      <c r="F22" s="53"/>
      <c r="G22" s="53"/>
      <c r="H22" s="53"/>
      <c r="I22" s="53"/>
      <c r="J22" s="53"/>
      <c r="K22" s="53"/>
      <c r="L22" s="53"/>
      <c r="M22" s="53"/>
    </row>
    <row r="23" spans="1:13" s="52" customFormat="1" ht="11.25">
      <c r="A23" s="54" t="s">
        <v>38</v>
      </c>
      <c r="B23" s="53"/>
      <c r="C23" s="53"/>
      <c r="D23" s="53"/>
      <c r="E23" s="53"/>
      <c r="F23" s="53"/>
      <c r="G23" s="53"/>
      <c r="H23" s="53"/>
      <c r="I23" s="53"/>
      <c r="J23" s="53"/>
      <c r="K23" s="53"/>
      <c r="L23" s="53"/>
      <c r="M23" s="53"/>
    </row>
    <row r="24" spans="1:13" s="52" customFormat="1" ht="11.25">
      <c r="A24" s="54" t="s">
        <v>38</v>
      </c>
      <c r="B24" s="53"/>
      <c r="C24" s="53"/>
      <c r="D24" s="53"/>
      <c r="E24" s="53"/>
      <c r="F24" s="53"/>
      <c r="G24" s="53"/>
      <c r="H24" s="53"/>
      <c r="I24" s="53"/>
      <c r="J24" s="53"/>
      <c r="K24" s="53"/>
      <c r="L24" s="53"/>
      <c r="M24" s="53"/>
    </row>
    <row r="25" spans="1:13" s="53" customFormat="1" ht="11.25">
      <c r="A25" s="53" t="s">
        <v>1</v>
      </c>
      <c r="B25" s="55">
        <f>B$7</f>
        <v>39264</v>
      </c>
      <c r="C25" s="55">
        <f>D$7</f>
        <v>39295</v>
      </c>
      <c r="D25" s="55">
        <f>F$7</f>
        <v>39326</v>
      </c>
      <c r="E25" s="55">
        <f>H$7</f>
        <v>39356</v>
      </c>
      <c r="F25" s="55">
        <f>J$7</f>
        <v>39387</v>
      </c>
      <c r="G25" s="55">
        <f>L$7</f>
        <v>39417</v>
      </c>
      <c r="H25" s="55">
        <f>N$7</f>
        <v>39448</v>
      </c>
      <c r="I25" s="55">
        <f>P$7</f>
        <v>39479</v>
      </c>
      <c r="J25" s="55">
        <f>R$7</f>
        <v>39508</v>
      </c>
      <c r="K25" s="55">
        <f>T$7</f>
        <v>39539</v>
      </c>
      <c r="L25" s="55">
        <f>V$7</f>
        <v>39569</v>
      </c>
      <c r="M25" s="55">
        <f>X$7</f>
        <v>39600</v>
      </c>
    </row>
    <row r="26" spans="1:13" s="53" customFormat="1" ht="11.25">
      <c r="A26" s="53" t="s">
        <v>5</v>
      </c>
      <c r="B26" s="56">
        <f>B$14</f>
        <v>0</v>
      </c>
      <c r="C26" s="56">
        <f>D$14</f>
        <v>0</v>
      </c>
      <c r="D26" s="56">
        <f>F$14</f>
        <v>0</v>
      </c>
      <c r="E26" s="56">
        <f>H$14</f>
        <v>0</v>
      </c>
      <c r="F26" s="56">
        <f>J$14</f>
        <v>0</v>
      </c>
      <c r="G26" s="56">
        <f>L$14</f>
        <v>0</v>
      </c>
      <c r="H26" s="56">
        <f>N$14</f>
        <v>0</v>
      </c>
      <c r="I26" s="56">
        <f>P$14</f>
        <v>0</v>
      </c>
      <c r="J26" s="56">
        <f>R$14</f>
        <v>0</v>
      </c>
      <c r="K26" s="56">
        <f>T$14</f>
        <v>0</v>
      </c>
      <c r="L26" s="56">
        <f>V$14</f>
        <v>0</v>
      </c>
      <c r="M26" s="56">
        <f>X$14</f>
        <v>0</v>
      </c>
    </row>
    <row r="27" spans="1:13" s="53" customFormat="1" ht="11.25">
      <c r="A27" s="53" t="s">
        <v>6</v>
      </c>
      <c r="B27" s="56">
        <f>C$14</f>
        <v>0</v>
      </c>
      <c r="C27" s="56">
        <f>E$14</f>
        <v>0</v>
      </c>
      <c r="D27" s="56">
        <f>G$14</f>
        <v>0</v>
      </c>
      <c r="E27" s="56">
        <f>I$14</f>
        <v>0</v>
      </c>
      <c r="F27" s="56">
        <f>K$14</f>
        <v>0</v>
      </c>
      <c r="G27" s="56">
        <f>M$14</f>
        <v>0</v>
      </c>
      <c r="H27" s="56">
        <f>O$14</f>
        <v>0</v>
      </c>
      <c r="I27" s="56">
        <f>Q$14</f>
        <v>0</v>
      </c>
      <c r="J27" s="56">
        <f>S$14</f>
        <v>0</v>
      </c>
      <c r="K27" s="56">
        <f>U$14</f>
        <v>0</v>
      </c>
      <c r="L27" s="56">
        <f>W$14</f>
        <v>0</v>
      </c>
      <c r="M27" s="56">
        <f>Y$14</f>
        <v>0</v>
      </c>
    </row>
    <row r="28" s="53" customFormat="1" ht="11.25"/>
    <row r="29" spans="1:13" s="53" customFormat="1" ht="11.25">
      <c r="A29" s="53" t="s">
        <v>7</v>
      </c>
      <c r="B29" s="55">
        <f>B$7</f>
        <v>39264</v>
      </c>
      <c r="C29" s="55">
        <f>D$7</f>
        <v>39295</v>
      </c>
      <c r="D29" s="55">
        <f>F$7</f>
        <v>39326</v>
      </c>
      <c r="E29" s="55">
        <f>H$7</f>
        <v>39356</v>
      </c>
      <c r="F29" s="55">
        <f>J$7</f>
        <v>39387</v>
      </c>
      <c r="G29" s="55">
        <f>L$7</f>
        <v>39417</v>
      </c>
      <c r="H29" s="55">
        <f>N$7</f>
        <v>39448</v>
      </c>
      <c r="I29" s="55">
        <f>P$7</f>
        <v>39479</v>
      </c>
      <c r="J29" s="55">
        <f>R$7</f>
        <v>39508</v>
      </c>
      <c r="K29" s="55">
        <f>T$7</f>
        <v>39539</v>
      </c>
      <c r="L29" s="55">
        <f>V$7</f>
        <v>39569</v>
      </c>
      <c r="M29" s="55">
        <f>X$7</f>
        <v>39600</v>
      </c>
    </row>
    <row r="30" spans="1:13" s="53" customFormat="1" ht="11.25">
      <c r="A30" s="53" t="s">
        <v>5</v>
      </c>
      <c r="B30" s="56">
        <f>B$18</f>
        <v>0</v>
      </c>
      <c r="C30" s="56">
        <f>D$18</f>
        <v>0</v>
      </c>
      <c r="D30" s="56">
        <f>F$18</f>
        <v>0</v>
      </c>
      <c r="E30" s="56">
        <f>H$18</f>
        <v>0</v>
      </c>
      <c r="F30" s="56">
        <f>J$18</f>
        <v>0</v>
      </c>
      <c r="G30" s="56">
        <f>L$18</f>
        <v>0</v>
      </c>
      <c r="H30" s="56">
        <f>N$18</f>
        <v>0</v>
      </c>
      <c r="I30" s="56">
        <f>P$18</f>
        <v>0</v>
      </c>
      <c r="J30" s="56">
        <f>R$18</f>
        <v>0</v>
      </c>
      <c r="K30" s="56">
        <f>T$18</f>
        <v>0</v>
      </c>
      <c r="L30" s="56">
        <f>V$18</f>
        <v>0</v>
      </c>
      <c r="M30" s="56">
        <f>X$18</f>
        <v>0</v>
      </c>
    </row>
    <row r="31" spans="1:13" s="53" customFormat="1" ht="11.25">
      <c r="A31" s="53" t="s">
        <v>6</v>
      </c>
      <c r="B31" s="56">
        <f>C$18</f>
        <v>0</v>
      </c>
      <c r="C31" s="56">
        <f>E$18</f>
        <v>0</v>
      </c>
      <c r="D31" s="56">
        <f>G$18</f>
        <v>0</v>
      </c>
      <c r="E31" s="56">
        <f>I$18</f>
        <v>0</v>
      </c>
      <c r="F31" s="56">
        <f>K$18</f>
        <v>0</v>
      </c>
      <c r="G31" s="56">
        <f>M$18</f>
        <v>0</v>
      </c>
      <c r="H31" s="56">
        <f>O$18</f>
        <v>0</v>
      </c>
      <c r="I31" s="56">
        <f>Q$18</f>
        <v>0</v>
      </c>
      <c r="J31" s="56">
        <f>S$18</f>
        <v>0</v>
      </c>
      <c r="K31" s="56">
        <f>U$18</f>
        <v>0</v>
      </c>
      <c r="L31" s="56">
        <f>W$18</f>
        <v>0</v>
      </c>
      <c r="M31" s="56">
        <f>Y$18</f>
        <v>0</v>
      </c>
    </row>
    <row r="32" s="53" customFormat="1" ht="11.25"/>
    <row r="33" spans="1:13" s="53" customFormat="1" ht="11.25">
      <c r="A33" s="53" t="s">
        <v>39</v>
      </c>
      <c r="B33" s="55">
        <f>B$7</f>
        <v>39264</v>
      </c>
      <c r="C33" s="55">
        <f>D$7</f>
        <v>39295</v>
      </c>
      <c r="D33" s="55">
        <f>F$7</f>
        <v>39326</v>
      </c>
      <c r="E33" s="55">
        <f>H$7</f>
        <v>39356</v>
      </c>
      <c r="F33" s="55">
        <f>J$7</f>
        <v>39387</v>
      </c>
      <c r="G33" s="55">
        <f>L$7</f>
        <v>39417</v>
      </c>
      <c r="H33" s="55">
        <f>N$7</f>
        <v>39448</v>
      </c>
      <c r="I33" s="55">
        <f>P$7</f>
        <v>39479</v>
      </c>
      <c r="J33" s="55">
        <f>R$7</f>
        <v>39508</v>
      </c>
      <c r="K33" s="55">
        <f>T$7</f>
        <v>39539</v>
      </c>
      <c r="L33" s="55">
        <f>V$7</f>
        <v>39569</v>
      </c>
      <c r="M33" s="55">
        <f>X$7</f>
        <v>39600</v>
      </c>
    </row>
    <row r="34" spans="1:13" s="53" customFormat="1" ht="11.25">
      <c r="A34" s="53" t="s">
        <v>5</v>
      </c>
      <c r="B34" s="56">
        <f>B$21</f>
        <v>0</v>
      </c>
      <c r="C34" s="56">
        <f>D$21</f>
        <v>0</v>
      </c>
      <c r="D34" s="56">
        <f>F$21</f>
        <v>0</v>
      </c>
      <c r="E34" s="56">
        <f>H$21</f>
        <v>0</v>
      </c>
      <c r="F34" s="56">
        <f>J$21</f>
        <v>0</v>
      </c>
      <c r="G34" s="56">
        <f>L$21</f>
        <v>0</v>
      </c>
      <c r="H34" s="56">
        <f>N$21</f>
        <v>0</v>
      </c>
      <c r="I34" s="56">
        <f>P$21</f>
        <v>0</v>
      </c>
      <c r="J34" s="56">
        <f>R$21</f>
        <v>0</v>
      </c>
      <c r="K34" s="56">
        <f>T$21</f>
        <v>0</v>
      </c>
      <c r="L34" s="56">
        <f>V$21</f>
        <v>0</v>
      </c>
      <c r="M34" s="56">
        <f>X$21</f>
        <v>0</v>
      </c>
    </row>
    <row r="35" spans="1:13" s="53" customFormat="1" ht="11.25">
      <c r="A35" s="53" t="s">
        <v>6</v>
      </c>
      <c r="B35" s="56">
        <f>C$21</f>
        <v>0</v>
      </c>
      <c r="C35" s="56">
        <f>E$21</f>
        <v>0</v>
      </c>
      <c r="D35" s="56">
        <f>G$21</f>
        <v>0</v>
      </c>
      <c r="E35" s="56">
        <f>I$21</f>
        <v>0</v>
      </c>
      <c r="F35" s="56">
        <f>K$21</f>
        <v>0</v>
      </c>
      <c r="G35" s="56">
        <f>M$21</f>
        <v>0</v>
      </c>
      <c r="H35" s="56">
        <f>O$21</f>
        <v>0</v>
      </c>
      <c r="I35" s="56">
        <f>Q$21</f>
        <v>0</v>
      </c>
      <c r="J35" s="56">
        <f>S$21</f>
        <v>0</v>
      </c>
      <c r="K35" s="56">
        <f>U$21</f>
        <v>0</v>
      </c>
      <c r="L35" s="56">
        <f>W$21</f>
        <v>0</v>
      </c>
      <c r="M35" s="56">
        <f>Y$21</f>
        <v>0</v>
      </c>
    </row>
  </sheetData>
  <sheetProtection sheet="1" objects="1" scenarios="1" insertColumns="0" insertRows="0" selectLockedCells="1"/>
  <mergeCells count="13">
    <mergeCell ref="L7:M7"/>
    <mergeCell ref="N7:O7"/>
    <mergeCell ref="X7:Y7"/>
    <mergeCell ref="B7:C7"/>
    <mergeCell ref="D7:E7"/>
    <mergeCell ref="F7:G7"/>
    <mergeCell ref="H7:I7"/>
    <mergeCell ref="Z7:AA7"/>
    <mergeCell ref="P7:Q7"/>
    <mergeCell ref="R7:S7"/>
    <mergeCell ref="T7:U7"/>
    <mergeCell ref="V7:W7"/>
    <mergeCell ref="J7:K7"/>
  </mergeCells>
  <dataValidations count="1">
    <dataValidation allowBlank="1" showInputMessage="1" showErrorMessage="1" sqref="AA13 E12 R16 D9:D12 B9:C21 I20:Y21 D14:H21 J16 L16 N16 P16 G12:I12 K12 M12 O12 Q12 S12 U12 W12 Y12"/>
  </dataValidations>
  <printOptions/>
  <pageMargins left="0.7480314960629921" right="0.7480314960629921" top="0.984251968503937" bottom="0.984251968503937" header="0.5118110236220472" footer="0.5118110236220472"/>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O89"/>
  <sheetViews>
    <sheetView showGridLines="0"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2.75"/>
  <cols>
    <col min="1" max="1" width="26.57421875" style="98" customWidth="1"/>
    <col min="2" max="2" width="22.8515625" style="98" customWidth="1"/>
    <col min="3" max="4" width="11.7109375" style="98" customWidth="1"/>
    <col min="5" max="5" width="12.140625" style="98" customWidth="1"/>
    <col min="6" max="9" width="11.7109375" style="98" customWidth="1"/>
    <col min="10" max="11" width="11.00390625" style="98" hidden="1" customWidth="1"/>
    <col min="12" max="13" width="15.421875" style="98" hidden="1" customWidth="1"/>
    <col min="14" max="14" width="18.00390625" style="98" hidden="1" customWidth="1"/>
    <col min="15" max="15" width="15.8515625" style="98" customWidth="1"/>
    <col min="16" max="16" width="2.57421875" style="98" customWidth="1"/>
    <col min="17" max="17" width="2.28125" style="98" customWidth="1"/>
    <col min="18" max="20" width="12.7109375" style="98" customWidth="1"/>
    <col min="21" max="21" width="1.8515625" style="98" customWidth="1"/>
    <col min="22" max="34" width="12.7109375" style="98" customWidth="1"/>
    <col min="35" max="16384" width="9.140625" style="98" customWidth="1"/>
  </cols>
  <sheetData>
    <row r="1" spans="1:15" ht="21" customHeight="1">
      <c r="A1" s="139" t="s">
        <v>19</v>
      </c>
      <c r="B1" s="140"/>
      <c r="C1" s="141"/>
      <c r="D1" s="141"/>
      <c r="E1" s="141"/>
      <c r="F1" s="141"/>
      <c r="G1" s="142"/>
      <c r="H1" s="142"/>
      <c r="I1" s="142"/>
      <c r="J1" s="143"/>
      <c r="K1" s="143"/>
      <c r="L1" s="143"/>
      <c r="M1" s="143"/>
      <c r="N1" s="143"/>
      <c r="O1" s="95"/>
    </row>
    <row r="2" spans="1:15" ht="21" customHeight="1">
      <c r="A2" s="144" t="s">
        <v>78</v>
      </c>
      <c r="B2" s="145"/>
      <c r="C2" s="145"/>
      <c r="D2" s="145"/>
      <c r="E2" s="146"/>
      <c r="F2" s="160"/>
      <c r="G2" s="147"/>
      <c r="H2" s="147"/>
      <c r="I2" s="147"/>
      <c r="J2" s="140"/>
      <c r="K2" s="140"/>
      <c r="L2" s="140"/>
      <c r="M2" s="140"/>
      <c r="N2" s="140"/>
      <c r="O2" s="118"/>
    </row>
    <row r="3" spans="1:15" ht="24.75" customHeight="1">
      <c r="A3" s="176" t="s">
        <v>92</v>
      </c>
      <c r="B3" s="177"/>
      <c r="C3" s="177"/>
      <c r="D3" s="177"/>
      <c r="E3" s="177"/>
      <c r="F3" s="178"/>
      <c r="G3" s="147"/>
      <c r="H3" s="147"/>
      <c r="I3" s="147"/>
      <c r="J3" s="140"/>
      <c r="K3" s="140"/>
      <c r="L3" s="140"/>
      <c r="M3" s="140"/>
      <c r="N3" s="140"/>
      <c r="O3" s="118"/>
    </row>
    <row r="4" spans="1:15" ht="15" customHeight="1">
      <c r="A4" s="176" t="s">
        <v>79</v>
      </c>
      <c r="B4" s="177"/>
      <c r="C4" s="177"/>
      <c r="D4" s="177"/>
      <c r="E4" s="177"/>
      <c r="F4" s="178"/>
      <c r="G4" s="147"/>
      <c r="H4" s="147"/>
      <c r="I4" s="147"/>
      <c r="J4" s="140"/>
      <c r="K4" s="140"/>
      <c r="L4" s="140"/>
      <c r="M4" s="140"/>
      <c r="N4" s="140"/>
      <c r="O4" s="118"/>
    </row>
    <row r="5" spans="1:15" ht="15" customHeight="1" thickBot="1">
      <c r="A5" s="179" t="s">
        <v>77</v>
      </c>
      <c r="B5" s="180"/>
      <c r="C5" s="180"/>
      <c r="D5" s="180"/>
      <c r="E5" s="180"/>
      <c r="F5" s="181"/>
      <c r="G5" s="147"/>
      <c r="H5" s="147"/>
      <c r="I5" s="147"/>
      <c r="J5" s="140"/>
      <c r="K5" s="140"/>
      <c r="L5" s="140"/>
      <c r="M5" s="140"/>
      <c r="N5" s="140"/>
      <c r="O5" s="118"/>
    </row>
    <row r="6" spans="1:15" ht="6" customHeight="1" thickTop="1">
      <c r="A6" s="139"/>
      <c r="B6" s="148"/>
      <c r="C6" s="148"/>
      <c r="D6" s="148"/>
      <c r="E6" s="148"/>
      <c r="F6" s="148"/>
      <c r="G6" s="149"/>
      <c r="H6" s="149"/>
      <c r="I6" s="149"/>
      <c r="J6" s="140"/>
      <c r="K6" s="140"/>
      <c r="L6" s="140"/>
      <c r="M6" s="140"/>
      <c r="N6" s="140"/>
      <c r="O6" s="118"/>
    </row>
    <row r="7" spans="1:15" s="138" customFormat="1" ht="26.25" customHeight="1">
      <c r="A7" s="150" t="s">
        <v>12</v>
      </c>
      <c r="B7" s="151" t="s">
        <v>29</v>
      </c>
      <c r="C7" s="151" t="s">
        <v>15</v>
      </c>
      <c r="D7" s="151" t="s">
        <v>16</v>
      </c>
      <c r="E7" s="151" t="s">
        <v>13</v>
      </c>
      <c r="F7" s="151" t="s">
        <v>22</v>
      </c>
      <c r="G7" s="151" t="s">
        <v>20</v>
      </c>
      <c r="H7" s="151" t="s">
        <v>30</v>
      </c>
      <c r="I7" s="151" t="s">
        <v>26</v>
      </c>
      <c r="J7" s="151" t="s">
        <v>27</v>
      </c>
      <c r="K7" s="151" t="s">
        <v>24</v>
      </c>
      <c r="L7" s="151" t="s">
        <v>14</v>
      </c>
      <c r="M7" s="151" t="s">
        <v>17</v>
      </c>
      <c r="N7" s="151" t="s">
        <v>18</v>
      </c>
      <c r="O7" s="114" t="s">
        <v>21</v>
      </c>
    </row>
    <row r="8" spans="1:15" ht="12.75" customHeight="1">
      <c r="A8" s="89"/>
      <c r="B8" s="89"/>
      <c r="C8" s="90"/>
      <c r="D8" s="90"/>
      <c r="E8" s="90"/>
      <c r="F8" s="91"/>
      <c r="G8" s="90"/>
      <c r="H8" s="90"/>
      <c r="I8" s="91"/>
      <c r="J8" s="111">
        <f>IF(ISBLANK(H8),"",MONTH(H8)&amp;"-"&amp;YEAR(H8))</f>
      </c>
      <c r="K8" s="111">
        <f>IF(ISBLANK(H8),"",IF(H8&gt;G8,"No","Yes"))</f>
      </c>
      <c r="L8" s="110">
        <f>IF(OR(ISBLANK(E8),ISBLANK(C8)),"",E8-C8)</f>
      </c>
      <c r="M8" s="112">
        <f>IF(OR(ISBLANK(H8),ISBLANK(E8)),"",H8-E8)</f>
      </c>
      <c r="N8" s="112">
        <f>IF(OR(ISBLANK(H8),ISBLANK(C8)),"",H8-C8)</f>
      </c>
      <c r="O8" s="96">
        <f ca="1">IF(ISBLANK(B8),"",IF(ISBLANK(E8),"Not invoiced",IF(ISBLANK(G8),"No due date",IF(AND(ISBLANK(H8),G8&gt;TODAY()),"Awaiting payment",IF(ISBLANK(H8),"Overdue",IF(I8&lt;F8,"Paid in part","Paid in full"))))))</f>
      </c>
    </row>
    <row r="9" spans="1:15" ht="12.75" customHeight="1">
      <c r="A9" s="89"/>
      <c r="B9" s="89"/>
      <c r="C9" s="90"/>
      <c r="D9" s="90"/>
      <c r="E9" s="90"/>
      <c r="F9" s="91"/>
      <c r="G9" s="90"/>
      <c r="H9" s="90"/>
      <c r="I9" s="92"/>
      <c r="J9" s="111">
        <f aca="true" t="shared" si="0" ref="J9:J72">IF(ISBLANK(H9),"",MONTH(H9)&amp;"-"&amp;YEAR(H9))</f>
      </c>
      <c r="K9" s="111">
        <f aca="true" t="shared" si="1" ref="K9:K72">IF(ISBLANK(H9),"",IF(H9&gt;G9,"No","Yes"))</f>
      </c>
      <c r="L9" s="110">
        <f aca="true" t="shared" si="2" ref="L9:L72">IF(OR(ISBLANK(E9),ISBLANK(C9)),"",E9-C9)</f>
      </c>
      <c r="M9" s="112">
        <f aca="true" t="shared" si="3" ref="M9:M72">IF(OR(ISBLANK(H9),ISBLANK(E9)),"",H9-E9)</f>
      </c>
      <c r="N9" s="112">
        <f aca="true" t="shared" si="4" ref="N9:N72">IF(OR(ISBLANK(H9),ISBLANK(C9)),"",H9-C9)</f>
      </c>
      <c r="O9" s="96">
        <f aca="true" ca="1" t="shared" si="5" ref="O9:O72">IF(ISBLANK(B9),"",IF(ISBLANK(E9),"Not invoiced",IF(ISBLANK(G9),"No due date",IF(AND(ISBLANK(H9),G9&gt;TODAY()),"Awaiting payment",IF(ISBLANK(H9),"Overdue",IF(I9&lt;F9,"Paid in part","Paid in full"))))))</f>
      </c>
    </row>
    <row r="10" spans="1:15" ht="11.25">
      <c r="A10" s="89"/>
      <c r="B10" s="89"/>
      <c r="C10" s="90"/>
      <c r="D10" s="90"/>
      <c r="E10" s="90"/>
      <c r="F10" s="91"/>
      <c r="G10" s="90"/>
      <c r="H10" s="90"/>
      <c r="I10" s="92"/>
      <c r="J10" s="111">
        <f t="shared" si="0"/>
      </c>
      <c r="K10" s="111">
        <f t="shared" si="1"/>
      </c>
      <c r="L10" s="110">
        <f t="shared" si="2"/>
      </c>
      <c r="M10" s="112">
        <f t="shared" si="3"/>
      </c>
      <c r="N10" s="112">
        <f t="shared" si="4"/>
      </c>
      <c r="O10" s="96">
        <f ca="1" t="shared" si="5"/>
      </c>
    </row>
    <row r="11" spans="1:15" ht="11.25">
      <c r="A11" s="89"/>
      <c r="B11" s="89"/>
      <c r="C11" s="90"/>
      <c r="D11" s="90"/>
      <c r="E11" s="90"/>
      <c r="F11" s="91"/>
      <c r="G11" s="90"/>
      <c r="H11" s="90"/>
      <c r="I11" s="92"/>
      <c r="J11" s="111">
        <f t="shared" si="0"/>
      </c>
      <c r="K11" s="111">
        <f t="shared" si="1"/>
      </c>
      <c r="L11" s="110">
        <f t="shared" si="2"/>
      </c>
      <c r="M11" s="112">
        <f t="shared" si="3"/>
      </c>
      <c r="N11" s="112">
        <f t="shared" si="4"/>
      </c>
      <c r="O11" s="96">
        <f ca="1" t="shared" si="5"/>
      </c>
    </row>
    <row r="12" spans="1:15" ht="11.25">
      <c r="A12" s="89"/>
      <c r="B12" s="89"/>
      <c r="C12" s="90"/>
      <c r="D12" s="90"/>
      <c r="E12" s="90"/>
      <c r="F12" s="91"/>
      <c r="G12" s="90"/>
      <c r="H12" s="90"/>
      <c r="I12" s="92"/>
      <c r="J12" s="111">
        <f t="shared" si="0"/>
      </c>
      <c r="K12" s="111">
        <f t="shared" si="1"/>
      </c>
      <c r="L12" s="110">
        <f t="shared" si="2"/>
      </c>
      <c r="M12" s="112">
        <f t="shared" si="3"/>
      </c>
      <c r="N12" s="112">
        <f t="shared" si="4"/>
      </c>
      <c r="O12" s="96">
        <f ca="1" t="shared" si="5"/>
      </c>
    </row>
    <row r="13" spans="1:15" ht="11.25">
      <c r="A13" s="89"/>
      <c r="B13" s="89"/>
      <c r="C13" s="90"/>
      <c r="D13" s="90"/>
      <c r="E13" s="90"/>
      <c r="F13" s="91"/>
      <c r="G13" s="90"/>
      <c r="H13" s="90"/>
      <c r="I13" s="92"/>
      <c r="J13" s="111">
        <f t="shared" si="0"/>
      </c>
      <c r="K13" s="111">
        <f t="shared" si="1"/>
      </c>
      <c r="L13" s="110">
        <f t="shared" si="2"/>
      </c>
      <c r="M13" s="112">
        <f t="shared" si="3"/>
      </c>
      <c r="N13" s="112">
        <f t="shared" si="4"/>
      </c>
      <c r="O13" s="96">
        <f ca="1" t="shared" si="5"/>
      </c>
    </row>
    <row r="14" spans="1:15" ht="11.25">
      <c r="A14" s="89"/>
      <c r="B14" s="89"/>
      <c r="C14" s="90"/>
      <c r="D14" s="90"/>
      <c r="E14" s="90"/>
      <c r="F14" s="91"/>
      <c r="G14" s="90"/>
      <c r="H14" s="90"/>
      <c r="I14" s="92"/>
      <c r="J14" s="111">
        <f t="shared" si="0"/>
      </c>
      <c r="K14" s="111">
        <f t="shared" si="1"/>
      </c>
      <c r="L14" s="110">
        <f t="shared" si="2"/>
      </c>
      <c r="M14" s="112">
        <f t="shared" si="3"/>
      </c>
      <c r="N14" s="112">
        <f t="shared" si="4"/>
      </c>
      <c r="O14" s="96">
        <f ca="1" t="shared" si="5"/>
      </c>
    </row>
    <row r="15" spans="1:15" ht="11.25">
      <c r="A15" s="89"/>
      <c r="B15" s="89"/>
      <c r="C15" s="90"/>
      <c r="D15" s="90"/>
      <c r="E15" s="90"/>
      <c r="F15" s="91"/>
      <c r="G15" s="90"/>
      <c r="H15" s="90"/>
      <c r="I15" s="92"/>
      <c r="J15" s="111">
        <f t="shared" si="0"/>
      </c>
      <c r="K15" s="111">
        <f t="shared" si="1"/>
      </c>
      <c r="L15" s="110">
        <f t="shared" si="2"/>
      </c>
      <c r="M15" s="112">
        <f t="shared" si="3"/>
      </c>
      <c r="N15" s="112">
        <f t="shared" si="4"/>
      </c>
      <c r="O15" s="96">
        <f ca="1" t="shared" si="5"/>
      </c>
    </row>
    <row r="16" spans="1:15" ht="11.25">
      <c r="A16" s="89"/>
      <c r="B16" s="89"/>
      <c r="C16" s="90"/>
      <c r="D16" s="90"/>
      <c r="E16" s="90"/>
      <c r="F16" s="91"/>
      <c r="G16" s="90"/>
      <c r="H16" s="90"/>
      <c r="I16" s="92"/>
      <c r="J16" s="111">
        <f t="shared" si="0"/>
      </c>
      <c r="K16" s="111">
        <f t="shared" si="1"/>
      </c>
      <c r="L16" s="110">
        <f t="shared" si="2"/>
      </c>
      <c r="M16" s="112">
        <f t="shared" si="3"/>
      </c>
      <c r="N16" s="112">
        <f t="shared" si="4"/>
      </c>
      <c r="O16" s="96">
        <f ca="1" t="shared" si="5"/>
      </c>
    </row>
    <row r="17" spans="1:15" ht="11.25">
      <c r="A17" s="89"/>
      <c r="B17" s="89"/>
      <c r="C17" s="90"/>
      <c r="D17" s="90"/>
      <c r="E17" s="90"/>
      <c r="F17" s="91"/>
      <c r="G17" s="90"/>
      <c r="H17" s="90"/>
      <c r="I17" s="92"/>
      <c r="J17" s="111">
        <f t="shared" si="0"/>
      </c>
      <c r="K17" s="111">
        <f t="shared" si="1"/>
      </c>
      <c r="L17" s="110">
        <f t="shared" si="2"/>
      </c>
      <c r="M17" s="112">
        <f t="shared" si="3"/>
      </c>
      <c r="N17" s="112">
        <f t="shared" si="4"/>
      </c>
      <c r="O17" s="96">
        <f ca="1" t="shared" si="5"/>
      </c>
    </row>
    <row r="18" spans="1:15" ht="11.25">
      <c r="A18" s="89"/>
      <c r="B18" s="89"/>
      <c r="C18" s="90"/>
      <c r="D18" s="90"/>
      <c r="E18" s="90"/>
      <c r="F18" s="91"/>
      <c r="G18" s="90"/>
      <c r="H18" s="90"/>
      <c r="I18" s="92"/>
      <c r="J18" s="111">
        <f t="shared" si="0"/>
      </c>
      <c r="K18" s="111">
        <f t="shared" si="1"/>
      </c>
      <c r="L18" s="110">
        <f t="shared" si="2"/>
      </c>
      <c r="M18" s="112">
        <f t="shared" si="3"/>
      </c>
      <c r="N18" s="112">
        <f t="shared" si="4"/>
      </c>
      <c r="O18" s="96">
        <f ca="1" t="shared" si="5"/>
      </c>
    </row>
    <row r="19" spans="1:15" ht="11.25">
      <c r="A19" s="89"/>
      <c r="B19" s="89"/>
      <c r="C19" s="90"/>
      <c r="D19" s="90"/>
      <c r="E19" s="90"/>
      <c r="F19" s="91"/>
      <c r="G19" s="90"/>
      <c r="H19" s="90"/>
      <c r="I19" s="92"/>
      <c r="J19" s="111">
        <f t="shared" si="0"/>
      </c>
      <c r="K19" s="111">
        <f t="shared" si="1"/>
      </c>
      <c r="L19" s="110">
        <f t="shared" si="2"/>
      </c>
      <c r="M19" s="112">
        <f t="shared" si="3"/>
      </c>
      <c r="N19" s="112">
        <f t="shared" si="4"/>
      </c>
      <c r="O19" s="96">
        <f ca="1" t="shared" si="5"/>
      </c>
    </row>
    <row r="20" spans="1:15" ht="11.25">
      <c r="A20" s="89"/>
      <c r="B20" s="89"/>
      <c r="C20" s="90"/>
      <c r="D20" s="90"/>
      <c r="E20" s="90"/>
      <c r="F20" s="91"/>
      <c r="G20" s="90"/>
      <c r="H20" s="93"/>
      <c r="I20" s="92"/>
      <c r="J20" s="111">
        <f t="shared" si="0"/>
      </c>
      <c r="K20" s="111">
        <f t="shared" si="1"/>
      </c>
      <c r="L20" s="110">
        <f t="shared" si="2"/>
      </c>
      <c r="M20" s="112">
        <f t="shared" si="3"/>
      </c>
      <c r="N20" s="112">
        <f t="shared" si="4"/>
      </c>
      <c r="O20" s="96">
        <f ca="1" t="shared" si="5"/>
      </c>
    </row>
    <row r="21" spans="1:15" ht="11.25">
      <c r="A21" s="89"/>
      <c r="B21" s="89"/>
      <c r="C21" s="90"/>
      <c r="D21" s="90"/>
      <c r="E21" s="90"/>
      <c r="F21" s="91"/>
      <c r="G21" s="90"/>
      <c r="H21" s="90"/>
      <c r="I21" s="92"/>
      <c r="J21" s="111">
        <f t="shared" si="0"/>
      </c>
      <c r="K21" s="111">
        <f t="shared" si="1"/>
      </c>
      <c r="L21" s="110">
        <f t="shared" si="2"/>
      </c>
      <c r="M21" s="112">
        <f t="shared" si="3"/>
      </c>
      <c r="N21" s="112">
        <f t="shared" si="4"/>
      </c>
      <c r="O21" s="96">
        <f ca="1" t="shared" si="5"/>
      </c>
    </row>
    <row r="22" spans="1:15" ht="11.25">
      <c r="A22" s="89"/>
      <c r="B22" s="89"/>
      <c r="C22" s="90"/>
      <c r="D22" s="90"/>
      <c r="E22" s="90"/>
      <c r="F22" s="91"/>
      <c r="G22" s="90"/>
      <c r="H22" s="90"/>
      <c r="I22" s="92"/>
      <c r="J22" s="111">
        <f t="shared" si="0"/>
      </c>
      <c r="K22" s="111">
        <f t="shared" si="1"/>
      </c>
      <c r="L22" s="110">
        <f t="shared" si="2"/>
      </c>
      <c r="M22" s="112">
        <f t="shared" si="3"/>
      </c>
      <c r="N22" s="112">
        <f t="shared" si="4"/>
      </c>
      <c r="O22" s="96">
        <f ca="1" t="shared" si="5"/>
      </c>
    </row>
    <row r="23" spans="1:15" ht="11.25">
      <c r="A23" s="88"/>
      <c r="B23" s="89"/>
      <c r="C23" s="90"/>
      <c r="D23" s="90"/>
      <c r="E23" s="90"/>
      <c r="F23" s="91"/>
      <c r="G23" s="90"/>
      <c r="H23" s="90"/>
      <c r="I23" s="92"/>
      <c r="J23" s="111">
        <f t="shared" si="0"/>
      </c>
      <c r="K23" s="111">
        <f t="shared" si="1"/>
      </c>
      <c r="L23" s="110">
        <f t="shared" si="2"/>
      </c>
      <c r="M23" s="112">
        <f t="shared" si="3"/>
      </c>
      <c r="N23" s="112">
        <f t="shared" si="4"/>
      </c>
      <c r="O23" s="96">
        <f ca="1" t="shared" si="5"/>
      </c>
    </row>
    <row r="24" spans="1:15" ht="11.25">
      <c r="A24" s="88"/>
      <c r="B24" s="89"/>
      <c r="C24" s="90"/>
      <c r="D24" s="90"/>
      <c r="E24" s="90"/>
      <c r="F24" s="91"/>
      <c r="G24" s="90"/>
      <c r="H24" s="93"/>
      <c r="I24" s="92"/>
      <c r="J24" s="111">
        <f t="shared" si="0"/>
      </c>
      <c r="K24" s="111">
        <f t="shared" si="1"/>
      </c>
      <c r="L24" s="110">
        <f t="shared" si="2"/>
      </c>
      <c r="M24" s="112">
        <f t="shared" si="3"/>
      </c>
      <c r="N24" s="112">
        <f t="shared" si="4"/>
      </c>
      <c r="O24" s="96">
        <f ca="1" t="shared" si="5"/>
      </c>
    </row>
    <row r="25" spans="1:15" ht="11.25">
      <c r="A25" s="88"/>
      <c r="B25" s="89"/>
      <c r="C25" s="90"/>
      <c r="D25" s="90"/>
      <c r="E25" s="90"/>
      <c r="F25" s="91"/>
      <c r="G25" s="90"/>
      <c r="H25" s="93"/>
      <c r="I25" s="92"/>
      <c r="J25" s="111">
        <f t="shared" si="0"/>
      </c>
      <c r="K25" s="111">
        <f t="shared" si="1"/>
      </c>
      <c r="L25" s="110">
        <f t="shared" si="2"/>
      </c>
      <c r="M25" s="112">
        <f t="shared" si="3"/>
      </c>
      <c r="N25" s="112">
        <f t="shared" si="4"/>
      </c>
      <c r="O25" s="96">
        <f ca="1" t="shared" si="5"/>
      </c>
    </row>
    <row r="26" spans="1:15" ht="11.25">
      <c r="A26" s="88"/>
      <c r="B26" s="89"/>
      <c r="C26" s="90"/>
      <c r="D26" s="90"/>
      <c r="E26" s="90"/>
      <c r="F26" s="91"/>
      <c r="G26" s="90"/>
      <c r="H26" s="93"/>
      <c r="I26" s="92"/>
      <c r="J26" s="111">
        <f t="shared" si="0"/>
      </c>
      <c r="K26" s="111">
        <f t="shared" si="1"/>
      </c>
      <c r="L26" s="110">
        <f t="shared" si="2"/>
      </c>
      <c r="M26" s="112">
        <f t="shared" si="3"/>
      </c>
      <c r="N26" s="112">
        <f t="shared" si="4"/>
      </c>
      <c r="O26" s="96">
        <f ca="1" t="shared" si="5"/>
      </c>
    </row>
    <row r="27" spans="1:15" ht="11.25">
      <c r="A27" s="88"/>
      <c r="B27" s="89"/>
      <c r="C27" s="90"/>
      <c r="D27" s="90"/>
      <c r="E27" s="90"/>
      <c r="F27" s="91"/>
      <c r="G27" s="90"/>
      <c r="H27" s="93"/>
      <c r="I27" s="92"/>
      <c r="J27" s="111">
        <f t="shared" si="0"/>
      </c>
      <c r="K27" s="111">
        <f t="shared" si="1"/>
      </c>
      <c r="L27" s="110">
        <f t="shared" si="2"/>
      </c>
      <c r="M27" s="112">
        <f t="shared" si="3"/>
      </c>
      <c r="N27" s="112">
        <f t="shared" si="4"/>
      </c>
      <c r="O27" s="96">
        <f ca="1" t="shared" si="5"/>
      </c>
    </row>
    <row r="28" spans="1:15" ht="11.25">
      <c r="A28" s="88"/>
      <c r="B28" s="89"/>
      <c r="C28" s="90"/>
      <c r="D28" s="90"/>
      <c r="E28" s="90"/>
      <c r="F28" s="91"/>
      <c r="G28" s="90"/>
      <c r="H28" s="93"/>
      <c r="I28" s="92"/>
      <c r="J28" s="111">
        <f t="shared" si="0"/>
      </c>
      <c r="K28" s="111">
        <f t="shared" si="1"/>
      </c>
      <c r="L28" s="110">
        <f t="shared" si="2"/>
      </c>
      <c r="M28" s="112">
        <f t="shared" si="3"/>
      </c>
      <c r="N28" s="112">
        <f t="shared" si="4"/>
      </c>
      <c r="O28" s="96">
        <f ca="1" t="shared" si="5"/>
      </c>
    </row>
    <row r="29" spans="1:15" ht="11.25">
      <c r="A29" s="88"/>
      <c r="B29" s="89"/>
      <c r="C29" s="90"/>
      <c r="D29" s="90"/>
      <c r="E29" s="90"/>
      <c r="F29" s="91"/>
      <c r="G29" s="90"/>
      <c r="H29" s="93"/>
      <c r="I29" s="92"/>
      <c r="J29" s="111">
        <f t="shared" si="0"/>
      </c>
      <c r="K29" s="111">
        <f t="shared" si="1"/>
      </c>
      <c r="L29" s="110">
        <f t="shared" si="2"/>
      </c>
      <c r="M29" s="112">
        <f t="shared" si="3"/>
      </c>
      <c r="N29" s="112">
        <f t="shared" si="4"/>
      </c>
      <c r="O29" s="96">
        <f ca="1" t="shared" si="5"/>
      </c>
    </row>
    <row r="30" spans="1:15" ht="11.25">
      <c r="A30" s="88"/>
      <c r="B30" s="89"/>
      <c r="C30" s="90"/>
      <c r="D30" s="90"/>
      <c r="E30" s="90"/>
      <c r="F30" s="91"/>
      <c r="G30" s="90"/>
      <c r="H30" s="93"/>
      <c r="I30" s="92"/>
      <c r="J30" s="111">
        <f t="shared" si="0"/>
      </c>
      <c r="K30" s="111">
        <f t="shared" si="1"/>
      </c>
      <c r="L30" s="110">
        <f t="shared" si="2"/>
      </c>
      <c r="M30" s="112">
        <f t="shared" si="3"/>
      </c>
      <c r="N30" s="112">
        <f t="shared" si="4"/>
      </c>
      <c r="O30" s="96">
        <f ca="1" t="shared" si="5"/>
      </c>
    </row>
    <row r="31" spans="1:15" ht="11.25">
      <c r="A31" s="88"/>
      <c r="B31" s="89"/>
      <c r="C31" s="90"/>
      <c r="D31" s="90"/>
      <c r="E31" s="90"/>
      <c r="F31" s="91"/>
      <c r="G31" s="90"/>
      <c r="H31" s="93"/>
      <c r="I31" s="92"/>
      <c r="J31" s="111">
        <f t="shared" si="0"/>
      </c>
      <c r="K31" s="111">
        <f t="shared" si="1"/>
      </c>
      <c r="L31" s="110">
        <f t="shared" si="2"/>
      </c>
      <c r="M31" s="112">
        <f t="shared" si="3"/>
      </c>
      <c r="N31" s="112">
        <f t="shared" si="4"/>
      </c>
      <c r="O31" s="96">
        <f ca="1" t="shared" si="5"/>
      </c>
    </row>
    <row r="32" spans="1:15" ht="11.25">
      <c r="A32" s="88"/>
      <c r="B32" s="89"/>
      <c r="C32" s="90"/>
      <c r="D32" s="90"/>
      <c r="E32" s="90"/>
      <c r="F32" s="91"/>
      <c r="G32" s="90"/>
      <c r="H32" s="93"/>
      <c r="I32" s="92"/>
      <c r="J32" s="111">
        <f t="shared" si="0"/>
      </c>
      <c r="K32" s="111">
        <f t="shared" si="1"/>
      </c>
      <c r="L32" s="110">
        <f t="shared" si="2"/>
      </c>
      <c r="M32" s="112">
        <f t="shared" si="3"/>
      </c>
      <c r="N32" s="112">
        <f t="shared" si="4"/>
      </c>
      <c r="O32" s="96">
        <f ca="1" t="shared" si="5"/>
      </c>
    </row>
    <row r="33" spans="1:15" ht="11.25">
      <c r="A33" s="88"/>
      <c r="B33" s="89"/>
      <c r="C33" s="90"/>
      <c r="D33" s="90"/>
      <c r="E33" s="90"/>
      <c r="F33" s="91"/>
      <c r="G33" s="90"/>
      <c r="H33" s="93"/>
      <c r="I33" s="92"/>
      <c r="J33" s="111">
        <f t="shared" si="0"/>
      </c>
      <c r="K33" s="111">
        <f t="shared" si="1"/>
      </c>
      <c r="L33" s="110">
        <f t="shared" si="2"/>
      </c>
      <c r="M33" s="112">
        <f t="shared" si="3"/>
      </c>
      <c r="N33" s="112">
        <f t="shared" si="4"/>
      </c>
      <c r="O33" s="96">
        <f ca="1" t="shared" si="5"/>
      </c>
    </row>
    <row r="34" spans="1:15" ht="11.25">
      <c r="A34" s="88"/>
      <c r="B34" s="89"/>
      <c r="C34" s="90"/>
      <c r="D34" s="90"/>
      <c r="E34" s="90"/>
      <c r="F34" s="91"/>
      <c r="G34" s="90"/>
      <c r="H34" s="93"/>
      <c r="I34" s="92"/>
      <c r="J34" s="111">
        <f t="shared" si="0"/>
      </c>
      <c r="K34" s="111">
        <f t="shared" si="1"/>
      </c>
      <c r="L34" s="110">
        <f t="shared" si="2"/>
      </c>
      <c r="M34" s="112">
        <f t="shared" si="3"/>
      </c>
      <c r="N34" s="112">
        <f t="shared" si="4"/>
      </c>
      <c r="O34" s="96">
        <f ca="1" t="shared" si="5"/>
      </c>
    </row>
    <row r="35" spans="1:15" ht="11.25">
      <c r="A35" s="88"/>
      <c r="B35" s="89"/>
      <c r="C35" s="90"/>
      <c r="D35" s="90"/>
      <c r="E35" s="90"/>
      <c r="F35" s="91"/>
      <c r="G35" s="90"/>
      <c r="H35" s="93"/>
      <c r="I35" s="92"/>
      <c r="J35" s="111">
        <f t="shared" si="0"/>
      </c>
      <c r="K35" s="111">
        <f t="shared" si="1"/>
      </c>
      <c r="L35" s="110">
        <f t="shared" si="2"/>
      </c>
      <c r="M35" s="112">
        <f t="shared" si="3"/>
      </c>
      <c r="N35" s="112">
        <f t="shared" si="4"/>
      </c>
      <c r="O35" s="96">
        <f ca="1" t="shared" si="5"/>
      </c>
    </row>
    <row r="36" spans="1:15" ht="11.25">
      <c r="A36" s="88"/>
      <c r="B36" s="89"/>
      <c r="C36" s="90"/>
      <c r="D36" s="90"/>
      <c r="E36" s="90"/>
      <c r="F36" s="91"/>
      <c r="G36" s="90"/>
      <c r="H36" s="93"/>
      <c r="I36" s="92"/>
      <c r="J36" s="111">
        <f t="shared" si="0"/>
      </c>
      <c r="K36" s="111">
        <f t="shared" si="1"/>
      </c>
      <c r="L36" s="110">
        <f t="shared" si="2"/>
      </c>
      <c r="M36" s="112">
        <f t="shared" si="3"/>
      </c>
      <c r="N36" s="112">
        <f t="shared" si="4"/>
      </c>
      <c r="O36" s="96">
        <f ca="1" t="shared" si="5"/>
      </c>
    </row>
    <row r="37" spans="1:15" ht="11.25">
      <c r="A37" s="88"/>
      <c r="B37" s="89"/>
      <c r="C37" s="90"/>
      <c r="D37" s="90"/>
      <c r="E37" s="90"/>
      <c r="F37" s="91"/>
      <c r="G37" s="90"/>
      <c r="H37" s="93"/>
      <c r="I37" s="92"/>
      <c r="J37" s="111">
        <f t="shared" si="0"/>
      </c>
      <c r="K37" s="111">
        <f t="shared" si="1"/>
      </c>
      <c r="L37" s="110">
        <f t="shared" si="2"/>
      </c>
      <c r="M37" s="112">
        <f t="shared" si="3"/>
      </c>
      <c r="N37" s="112">
        <f t="shared" si="4"/>
      </c>
      <c r="O37" s="96">
        <f ca="1" t="shared" si="5"/>
      </c>
    </row>
    <row r="38" spans="1:15" ht="11.25">
      <c r="A38" s="88"/>
      <c r="B38" s="89"/>
      <c r="C38" s="90"/>
      <c r="D38" s="90"/>
      <c r="E38" s="90"/>
      <c r="F38" s="91"/>
      <c r="G38" s="90"/>
      <c r="H38" s="93"/>
      <c r="I38" s="92"/>
      <c r="J38" s="111">
        <f t="shared" si="0"/>
      </c>
      <c r="K38" s="111">
        <f t="shared" si="1"/>
      </c>
      <c r="L38" s="110">
        <f t="shared" si="2"/>
      </c>
      <c r="M38" s="112">
        <f t="shared" si="3"/>
      </c>
      <c r="N38" s="112">
        <f t="shared" si="4"/>
      </c>
      <c r="O38" s="96">
        <f ca="1" t="shared" si="5"/>
      </c>
    </row>
    <row r="39" spans="1:15" ht="11.25">
      <c r="A39" s="88"/>
      <c r="B39" s="89"/>
      <c r="C39" s="90"/>
      <c r="D39" s="90"/>
      <c r="E39" s="90"/>
      <c r="F39" s="91"/>
      <c r="G39" s="90"/>
      <c r="H39" s="93"/>
      <c r="I39" s="92"/>
      <c r="J39" s="111">
        <f t="shared" si="0"/>
      </c>
      <c r="K39" s="111">
        <f t="shared" si="1"/>
      </c>
      <c r="L39" s="110">
        <f t="shared" si="2"/>
      </c>
      <c r="M39" s="112">
        <f t="shared" si="3"/>
      </c>
      <c r="N39" s="112">
        <f t="shared" si="4"/>
      </c>
      <c r="O39" s="96">
        <f ca="1" t="shared" si="5"/>
      </c>
    </row>
    <row r="40" spans="1:15" ht="11.25">
      <c r="A40" s="88"/>
      <c r="B40" s="89"/>
      <c r="C40" s="90"/>
      <c r="D40" s="90"/>
      <c r="E40" s="90"/>
      <c r="F40" s="91"/>
      <c r="G40" s="90"/>
      <c r="H40" s="93"/>
      <c r="I40" s="92"/>
      <c r="J40" s="111">
        <f t="shared" si="0"/>
      </c>
      <c r="K40" s="111">
        <f t="shared" si="1"/>
      </c>
      <c r="L40" s="110">
        <f t="shared" si="2"/>
      </c>
      <c r="M40" s="112">
        <f t="shared" si="3"/>
      </c>
      <c r="N40" s="112">
        <f t="shared" si="4"/>
      </c>
      <c r="O40" s="96">
        <f ca="1" t="shared" si="5"/>
      </c>
    </row>
    <row r="41" spans="1:15" ht="11.25">
      <c r="A41" s="88"/>
      <c r="B41" s="89"/>
      <c r="C41" s="90"/>
      <c r="D41" s="90"/>
      <c r="E41" s="90"/>
      <c r="F41" s="91"/>
      <c r="G41" s="90"/>
      <c r="H41" s="93"/>
      <c r="I41" s="92"/>
      <c r="J41" s="111">
        <f t="shared" si="0"/>
      </c>
      <c r="K41" s="111">
        <f t="shared" si="1"/>
      </c>
      <c r="L41" s="110">
        <f t="shared" si="2"/>
      </c>
      <c r="M41" s="112">
        <f t="shared" si="3"/>
      </c>
      <c r="N41" s="112">
        <f t="shared" si="4"/>
      </c>
      <c r="O41" s="96">
        <f ca="1" t="shared" si="5"/>
      </c>
    </row>
    <row r="42" spans="1:15" ht="11.25">
      <c r="A42" s="88"/>
      <c r="B42" s="89"/>
      <c r="C42" s="90"/>
      <c r="D42" s="90"/>
      <c r="E42" s="90"/>
      <c r="F42" s="91"/>
      <c r="G42" s="90"/>
      <c r="H42" s="93"/>
      <c r="I42" s="92"/>
      <c r="J42" s="111">
        <f t="shared" si="0"/>
      </c>
      <c r="K42" s="111">
        <f t="shared" si="1"/>
      </c>
      <c r="L42" s="110">
        <f t="shared" si="2"/>
      </c>
      <c r="M42" s="112">
        <f t="shared" si="3"/>
      </c>
      <c r="N42" s="112">
        <f t="shared" si="4"/>
      </c>
      <c r="O42" s="96">
        <f ca="1" t="shared" si="5"/>
      </c>
    </row>
    <row r="43" spans="1:15" ht="11.25">
      <c r="A43" s="88"/>
      <c r="B43" s="89"/>
      <c r="C43" s="90"/>
      <c r="D43" s="90"/>
      <c r="E43" s="90"/>
      <c r="F43" s="91"/>
      <c r="G43" s="90"/>
      <c r="H43" s="93"/>
      <c r="I43" s="92"/>
      <c r="J43" s="111">
        <f t="shared" si="0"/>
      </c>
      <c r="K43" s="111">
        <f t="shared" si="1"/>
      </c>
      <c r="L43" s="110">
        <f t="shared" si="2"/>
      </c>
      <c r="M43" s="112">
        <f t="shared" si="3"/>
      </c>
      <c r="N43" s="112">
        <f t="shared" si="4"/>
      </c>
      <c r="O43" s="96">
        <f ca="1" t="shared" si="5"/>
      </c>
    </row>
    <row r="44" spans="1:15" ht="11.25">
      <c r="A44" s="88"/>
      <c r="B44" s="89"/>
      <c r="C44" s="90"/>
      <c r="D44" s="90"/>
      <c r="E44" s="90"/>
      <c r="F44" s="91"/>
      <c r="G44" s="90"/>
      <c r="H44" s="93"/>
      <c r="I44" s="92"/>
      <c r="J44" s="111">
        <f t="shared" si="0"/>
      </c>
      <c r="K44" s="111">
        <f t="shared" si="1"/>
      </c>
      <c r="L44" s="110">
        <f t="shared" si="2"/>
      </c>
      <c r="M44" s="112">
        <f t="shared" si="3"/>
      </c>
      <c r="N44" s="112">
        <f t="shared" si="4"/>
      </c>
      <c r="O44" s="96">
        <f ca="1" t="shared" si="5"/>
      </c>
    </row>
    <row r="45" spans="1:15" ht="11.25">
      <c r="A45" s="88"/>
      <c r="B45" s="89"/>
      <c r="C45" s="90"/>
      <c r="D45" s="90"/>
      <c r="E45" s="90"/>
      <c r="F45" s="91"/>
      <c r="G45" s="90"/>
      <c r="H45" s="93"/>
      <c r="I45" s="92"/>
      <c r="J45" s="111">
        <f t="shared" si="0"/>
      </c>
      <c r="K45" s="111">
        <f t="shared" si="1"/>
      </c>
      <c r="L45" s="110">
        <f t="shared" si="2"/>
      </c>
      <c r="M45" s="112">
        <f t="shared" si="3"/>
      </c>
      <c r="N45" s="112">
        <f t="shared" si="4"/>
      </c>
      <c r="O45" s="96">
        <f ca="1" t="shared" si="5"/>
      </c>
    </row>
    <row r="46" spans="1:15" ht="11.25">
      <c r="A46" s="88"/>
      <c r="B46" s="89"/>
      <c r="C46" s="90"/>
      <c r="D46" s="90"/>
      <c r="E46" s="90"/>
      <c r="F46" s="91"/>
      <c r="G46" s="90"/>
      <c r="H46" s="93"/>
      <c r="I46" s="92"/>
      <c r="J46" s="111">
        <f t="shared" si="0"/>
      </c>
      <c r="K46" s="111">
        <f t="shared" si="1"/>
      </c>
      <c r="L46" s="110">
        <f t="shared" si="2"/>
      </c>
      <c r="M46" s="112">
        <f t="shared" si="3"/>
      </c>
      <c r="N46" s="112">
        <f t="shared" si="4"/>
      </c>
      <c r="O46" s="96">
        <f ca="1" t="shared" si="5"/>
      </c>
    </row>
    <row r="47" spans="1:15" ht="11.25">
      <c r="A47" s="88"/>
      <c r="B47" s="89"/>
      <c r="C47" s="90"/>
      <c r="D47" s="90"/>
      <c r="E47" s="90"/>
      <c r="F47" s="91"/>
      <c r="G47" s="90"/>
      <c r="H47" s="93"/>
      <c r="I47" s="92"/>
      <c r="J47" s="111">
        <f t="shared" si="0"/>
      </c>
      <c r="K47" s="111">
        <f t="shared" si="1"/>
      </c>
      <c r="L47" s="110">
        <f t="shared" si="2"/>
      </c>
      <c r="M47" s="112">
        <f t="shared" si="3"/>
      </c>
      <c r="N47" s="112">
        <f t="shared" si="4"/>
      </c>
      <c r="O47" s="96">
        <f ca="1" t="shared" si="5"/>
      </c>
    </row>
    <row r="48" spans="1:15" ht="11.25">
      <c r="A48" s="88"/>
      <c r="B48" s="89"/>
      <c r="C48" s="90"/>
      <c r="D48" s="90"/>
      <c r="E48" s="90"/>
      <c r="F48" s="91"/>
      <c r="G48" s="90"/>
      <c r="H48" s="93"/>
      <c r="I48" s="92"/>
      <c r="J48" s="111">
        <f t="shared" si="0"/>
      </c>
      <c r="K48" s="111">
        <f t="shared" si="1"/>
      </c>
      <c r="L48" s="110">
        <f t="shared" si="2"/>
      </c>
      <c r="M48" s="112">
        <f t="shared" si="3"/>
      </c>
      <c r="N48" s="112">
        <f t="shared" si="4"/>
      </c>
      <c r="O48" s="96">
        <f ca="1" t="shared" si="5"/>
      </c>
    </row>
    <row r="49" spans="1:15" ht="11.25">
      <c r="A49" s="88"/>
      <c r="B49" s="89"/>
      <c r="C49" s="90"/>
      <c r="D49" s="90"/>
      <c r="E49" s="90"/>
      <c r="F49" s="91"/>
      <c r="G49" s="90"/>
      <c r="H49" s="90"/>
      <c r="I49" s="92"/>
      <c r="J49" s="111">
        <f t="shared" si="0"/>
      </c>
      <c r="K49" s="111">
        <f t="shared" si="1"/>
      </c>
      <c r="L49" s="110">
        <f t="shared" si="2"/>
      </c>
      <c r="M49" s="112">
        <f t="shared" si="3"/>
      </c>
      <c r="N49" s="112">
        <f t="shared" si="4"/>
      </c>
      <c r="O49" s="96">
        <f ca="1" t="shared" si="5"/>
      </c>
    </row>
    <row r="50" spans="1:15" ht="11.25">
      <c r="A50" s="88"/>
      <c r="B50" s="89"/>
      <c r="C50" s="90"/>
      <c r="D50" s="90"/>
      <c r="E50" s="90"/>
      <c r="F50" s="91"/>
      <c r="G50" s="90"/>
      <c r="H50" s="93"/>
      <c r="I50" s="92"/>
      <c r="J50" s="111">
        <f t="shared" si="0"/>
      </c>
      <c r="K50" s="111">
        <f t="shared" si="1"/>
      </c>
      <c r="L50" s="110">
        <f t="shared" si="2"/>
      </c>
      <c r="M50" s="112">
        <f t="shared" si="3"/>
      </c>
      <c r="N50" s="112">
        <f t="shared" si="4"/>
      </c>
      <c r="O50" s="96">
        <f ca="1" t="shared" si="5"/>
      </c>
    </row>
    <row r="51" spans="1:15" ht="11.25">
      <c r="A51" s="88"/>
      <c r="B51" s="89"/>
      <c r="C51" s="90"/>
      <c r="D51" s="90"/>
      <c r="E51" s="90"/>
      <c r="F51" s="91"/>
      <c r="G51" s="90"/>
      <c r="H51" s="93"/>
      <c r="I51" s="92"/>
      <c r="J51" s="111">
        <f t="shared" si="0"/>
      </c>
      <c r="K51" s="111">
        <f t="shared" si="1"/>
      </c>
      <c r="L51" s="110">
        <f t="shared" si="2"/>
      </c>
      <c r="M51" s="112">
        <f t="shared" si="3"/>
      </c>
      <c r="N51" s="112">
        <f t="shared" si="4"/>
      </c>
      <c r="O51" s="96">
        <f ca="1" t="shared" si="5"/>
      </c>
    </row>
    <row r="52" spans="1:15" ht="11.25">
      <c r="A52" s="88"/>
      <c r="B52" s="89"/>
      <c r="C52" s="90"/>
      <c r="D52" s="90"/>
      <c r="E52" s="90"/>
      <c r="F52" s="91"/>
      <c r="G52" s="90"/>
      <c r="H52" s="93"/>
      <c r="I52" s="92"/>
      <c r="J52" s="111">
        <f t="shared" si="0"/>
      </c>
      <c r="K52" s="111">
        <f t="shared" si="1"/>
      </c>
      <c r="L52" s="110">
        <f t="shared" si="2"/>
      </c>
      <c r="M52" s="112">
        <f t="shared" si="3"/>
      </c>
      <c r="N52" s="112">
        <f t="shared" si="4"/>
      </c>
      <c r="O52" s="96">
        <f ca="1" t="shared" si="5"/>
      </c>
    </row>
    <row r="53" spans="1:15" ht="11.25">
      <c r="A53" s="88"/>
      <c r="B53" s="89"/>
      <c r="C53" s="90"/>
      <c r="D53" s="90"/>
      <c r="E53" s="90"/>
      <c r="F53" s="91"/>
      <c r="G53" s="90"/>
      <c r="H53" s="93"/>
      <c r="I53" s="92"/>
      <c r="J53" s="111">
        <f t="shared" si="0"/>
      </c>
      <c r="K53" s="111">
        <f t="shared" si="1"/>
      </c>
      <c r="L53" s="110">
        <f t="shared" si="2"/>
      </c>
      <c r="M53" s="112">
        <f t="shared" si="3"/>
      </c>
      <c r="N53" s="112">
        <f t="shared" si="4"/>
      </c>
      <c r="O53" s="96">
        <f ca="1" t="shared" si="5"/>
      </c>
    </row>
    <row r="54" spans="1:15" ht="11.25">
      <c r="A54" s="88"/>
      <c r="B54" s="89"/>
      <c r="C54" s="90"/>
      <c r="D54" s="90"/>
      <c r="E54" s="90"/>
      <c r="F54" s="91"/>
      <c r="G54" s="90"/>
      <c r="H54" s="93"/>
      <c r="I54" s="92"/>
      <c r="J54" s="111">
        <f t="shared" si="0"/>
      </c>
      <c r="K54" s="111">
        <f t="shared" si="1"/>
      </c>
      <c r="L54" s="110">
        <f t="shared" si="2"/>
      </c>
      <c r="M54" s="112">
        <f t="shared" si="3"/>
      </c>
      <c r="N54" s="112">
        <f t="shared" si="4"/>
      </c>
      <c r="O54" s="96">
        <f ca="1" t="shared" si="5"/>
      </c>
    </row>
    <row r="55" spans="1:15" ht="11.25">
      <c r="A55" s="88"/>
      <c r="B55" s="89"/>
      <c r="C55" s="90"/>
      <c r="D55" s="90"/>
      <c r="E55" s="90"/>
      <c r="F55" s="91"/>
      <c r="G55" s="90"/>
      <c r="H55" s="90"/>
      <c r="I55" s="92"/>
      <c r="J55" s="111">
        <f t="shared" si="0"/>
      </c>
      <c r="K55" s="111">
        <f t="shared" si="1"/>
      </c>
      <c r="L55" s="110">
        <f t="shared" si="2"/>
      </c>
      <c r="M55" s="112">
        <f t="shared" si="3"/>
      </c>
      <c r="N55" s="112">
        <f t="shared" si="4"/>
      </c>
      <c r="O55" s="96">
        <f ca="1" t="shared" si="5"/>
      </c>
    </row>
    <row r="56" spans="1:15" ht="11.25">
      <c r="A56" s="88"/>
      <c r="B56" s="89"/>
      <c r="C56" s="90"/>
      <c r="D56" s="90"/>
      <c r="E56" s="90"/>
      <c r="F56" s="91"/>
      <c r="G56" s="90"/>
      <c r="H56" s="93"/>
      <c r="I56" s="92"/>
      <c r="J56" s="111">
        <f t="shared" si="0"/>
      </c>
      <c r="K56" s="111">
        <f t="shared" si="1"/>
      </c>
      <c r="L56" s="110">
        <f t="shared" si="2"/>
      </c>
      <c r="M56" s="112">
        <f t="shared" si="3"/>
      </c>
      <c r="N56" s="112">
        <f t="shared" si="4"/>
      </c>
      <c r="O56" s="96">
        <f ca="1" t="shared" si="5"/>
      </c>
    </row>
    <row r="57" spans="1:15" ht="11.25">
      <c r="A57" s="88"/>
      <c r="B57" s="89"/>
      <c r="C57" s="90"/>
      <c r="D57" s="90"/>
      <c r="E57" s="90"/>
      <c r="F57" s="91"/>
      <c r="G57" s="90"/>
      <c r="H57" s="93"/>
      <c r="I57" s="92"/>
      <c r="J57" s="111">
        <f t="shared" si="0"/>
      </c>
      <c r="K57" s="111">
        <f t="shared" si="1"/>
      </c>
      <c r="L57" s="110">
        <f t="shared" si="2"/>
      </c>
      <c r="M57" s="112">
        <f t="shared" si="3"/>
      </c>
      <c r="N57" s="112">
        <f t="shared" si="4"/>
      </c>
      <c r="O57" s="96">
        <f ca="1" t="shared" si="5"/>
      </c>
    </row>
    <row r="58" spans="1:15" ht="11.25">
      <c r="A58" s="88"/>
      <c r="B58" s="89"/>
      <c r="C58" s="90"/>
      <c r="D58" s="90"/>
      <c r="E58" s="90"/>
      <c r="F58" s="91"/>
      <c r="G58" s="90"/>
      <c r="H58" s="93"/>
      <c r="I58" s="92"/>
      <c r="J58" s="111">
        <f t="shared" si="0"/>
      </c>
      <c r="K58" s="111">
        <f t="shared" si="1"/>
      </c>
      <c r="L58" s="110">
        <f t="shared" si="2"/>
      </c>
      <c r="M58" s="112">
        <f t="shared" si="3"/>
      </c>
      <c r="N58" s="112">
        <f t="shared" si="4"/>
      </c>
      <c r="O58" s="96">
        <f ca="1" t="shared" si="5"/>
      </c>
    </row>
    <row r="59" spans="1:15" ht="11.25">
      <c r="A59" s="88"/>
      <c r="B59" s="89"/>
      <c r="C59" s="90"/>
      <c r="D59" s="90"/>
      <c r="E59" s="90"/>
      <c r="F59" s="91"/>
      <c r="G59" s="90"/>
      <c r="H59" s="93"/>
      <c r="I59" s="92"/>
      <c r="J59" s="111">
        <f t="shared" si="0"/>
      </c>
      <c r="K59" s="111">
        <f t="shared" si="1"/>
      </c>
      <c r="L59" s="110">
        <f t="shared" si="2"/>
      </c>
      <c r="M59" s="112">
        <f t="shared" si="3"/>
      </c>
      <c r="N59" s="112">
        <f t="shared" si="4"/>
      </c>
      <c r="O59" s="96">
        <f ca="1" t="shared" si="5"/>
      </c>
    </row>
    <row r="60" spans="1:15" ht="11.25">
      <c r="A60" s="88"/>
      <c r="B60" s="89"/>
      <c r="C60" s="90"/>
      <c r="D60" s="90"/>
      <c r="E60" s="90"/>
      <c r="F60" s="91"/>
      <c r="G60" s="90"/>
      <c r="H60" s="93"/>
      <c r="I60" s="92"/>
      <c r="J60" s="111">
        <f t="shared" si="0"/>
      </c>
      <c r="K60" s="111">
        <f t="shared" si="1"/>
      </c>
      <c r="L60" s="110">
        <f t="shared" si="2"/>
      </c>
      <c r="M60" s="112">
        <f t="shared" si="3"/>
      </c>
      <c r="N60" s="112">
        <f t="shared" si="4"/>
      </c>
      <c r="O60" s="96">
        <f ca="1" t="shared" si="5"/>
      </c>
    </row>
    <row r="61" spans="1:15" ht="11.25">
      <c r="A61" s="88"/>
      <c r="B61" s="89"/>
      <c r="C61" s="90"/>
      <c r="D61" s="90"/>
      <c r="E61" s="90"/>
      <c r="F61" s="91"/>
      <c r="G61" s="90"/>
      <c r="H61" s="90"/>
      <c r="I61" s="92"/>
      <c r="J61" s="111">
        <f t="shared" si="0"/>
      </c>
      <c r="K61" s="111">
        <f t="shared" si="1"/>
      </c>
      <c r="L61" s="110">
        <f t="shared" si="2"/>
      </c>
      <c r="M61" s="112">
        <f t="shared" si="3"/>
      </c>
      <c r="N61" s="112">
        <f t="shared" si="4"/>
      </c>
      <c r="O61" s="96">
        <f ca="1" t="shared" si="5"/>
      </c>
    </row>
    <row r="62" spans="1:15" ht="11.25">
      <c r="A62" s="88"/>
      <c r="B62" s="89"/>
      <c r="C62" s="90"/>
      <c r="D62" s="90"/>
      <c r="E62" s="90"/>
      <c r="F62" s="91"/>
      <c r="G62" s="90"/>
      <c r="H62" s="93"/>
      <c r="I62" s="92"/>
      <c r="J62" s="111">
        <f t="shared" si="0"/>
      </c>
      <c r="K62" s="111">
        <f t="shared" si="1"/>
      </c>
      <c r="L62" s="110">
        <f t="shared" si="2"/>
      </c>
      <c r="M62" s="112">
        <f t="shared" si="3"/>
      </c>
      <c r="N62" s="112">
        <f t="shared" si="4"/>
      </c>
      <c r="O62" s="96">
        <f ca="1" t="shared" si="5"/>
      </c>
    </row>
    <row r="63" spans="1:15" ht="11.25">
      <c r="A63" s="88"/>
      <c r="B63" s="89"/>
      <c r="C63" s="90"/>
      <c r="D63" s="90"/>
      <c r="E63" s="90"/>
      <c r="F63" s="91"/>
      <c r="G63" s="90"/>
      <c r="H63" s="93"/>
      <c r="I63" s="92"/>
      <c r="J63" s="111">
        <f t="shared" si="0"/>
      </c>
      <c r="K63" s="111">
        <f t="shared" si="1"/>
      </c>
      <c r="L63" s="110">
        <f t="shared" si="2"/>
      </c>
      <c r="M63" s="112">
        <f t="shared" si="3"/>
      </c>
      <c r="N63" s="112">
        <f t="shared" si="4"/>
      </c>
      <c r="O63" s="96">
        <f ca="1" t="shared" si="5"/>
      </c>
    </row>
    <row r="64" spans="1:15" ht="11.25">
      <c r="A64" s="88"/>
      <c r="B64" s="89"/>
      <c r="C64" s="90"/>
      <c r="D64" s="90"/>
      <c r="E64" s="90"/>
      <c r="F64" s="91"/>
      <c r="G64" s="90"/>
      <c r="H64" s="93"/>
      <c r="I64" s="92"/>
      <c r="J64" s="111">
        <f t="shared" si="0"/>
      </c>
      <c r="K64" s="111">
        <f t="shared" si="1"/>
      </c>
      <c r="L64" s="110">
        <f t="shared" si="2"/>
      </c>
      <c r="M64" s="112">
        <f t="shared" si="3"/>
      </c>
      <c r="N64" s="112">
        <f t="shared" si="4"/>
      </c>
      <c r="O64" s="96">
        <f ca="1" t="shared" si="5"/>
      </c>
    </row>
    <row r="65" spans="1:15" ht="11.25">
      <c r="A65" s="88"/>
      <c r="B65" s="89"/>
      <c r="C65" s="90"/>
      <c r="D65" s="90"/>
      <c r="E65" s="90"/>
      <c r="F65" s="91"/>
      <c r="G65" s="90"/>
      <c r="H65" s="93"/>
      <c r="I65" s="92"/>
      <c r="J65" s="111">
        <f t="shared" si="0"/>
      </c>
      <c r="K65" s="111">
        <f t="shared" si="1"/>
      </c>
      <c r="L65" s="110">
        <f t="shared" si="2"/>
      </c>
      <c r="M65" s="112">
        <f t="shared" si="3"/>
      </c>
      <c r="N65" s="112">
        <f t="shared" si="4"/>
      </c>
      <c r="O65" s="96">
        <f ca="1" t="shared" si="5"/>
      </c>
    </row>
    <row r="66" spans="1:15" ht="11.25">
      <c r="A66" s="88"/>
      <c r="B66" s="89"/>
      <c r="C66" s="90"/>
      <c r="D66" s="90"/>
      <c r="E66" s="90"/>
      <c r="F66" s="91"/>
      <c r="G66" s="90"/>
      <c r="H66" s="93"/>
      <c r="I66" s="92"/>
      <c r="J66" s="111">
        <f t="shared" si="0"/>
      </c>
      <c r="K66" s="111">
        <f t="shared" si="1"/>
      </c>
      <c r="L66" s="110">
        <f t="shared" si="2"/>
      </c>
      <c r="M66" s="112">
        <f t="shared" si="3"/>
      </c>
      <c r="N66" s="112">
        <f t="shared" si="4"/>
      </c>
      <c r="O66" s="96">
        <f ca="1" t="shared" si="5"/>
      </c>
    </row>
    <row r="67" spans="1:15" ht="11.25">
      <c r="A67" s="88"/>
      <c r="B67" s="89"/>
      <c r="C67" s="90"/>
      <c r="D67" s="90"/>
      <c r="E67" s="90"/>
      <c r="F67" s="91"/>
      <c r="G67" s="90"/>
      <c r="H67" s="93"/>
      <c r="I67" s="92"/>
      <c r="J67" s="111">
        <f t="shared" si="0"/>
      </c>
      <c r="K67" s="111">
        <f t="shared" si="1"/>
      </c>
      <c r="L67" s="110">
        <f t="shared" si="2"/>
      </c>
      <c r="M67" s="112">
        <f t="shared" si="3"/>
      </c>
      <c r="N67" s="112">
        <f t="shared" si="4"/>
      </c>
      <c r="O67" s="96">
        <f ca="1" t="shared" si="5"/>
      </c>
    </row>
    <row r="68" spans="1:15" ht="11.25">
      <c r="A68" s="88"/>
      <c r="B68" s="89"/>
      <c r="C68" s="90"/>
      <c r="D68" s="90"/>
      <c r="E68" s="90"/>
      <c r="F68" s="91"/>
      <c r="G68" s="90"/>
      <c r="H68" s="93"/>
      <c r="I68" s="92"/>
      <c r="J68" s="111">
        <f t="shared" si="0"/>
      </c>
      <c r="K68" s="111">
        <f t="shared" si="1"/>
      </c>
      <c r="L68" s="110">
        <f t="shared" si="2"/>
      </c>
      <c r="M68" s="112">
        <f t="shared" si="3"/>
      </c>
      <c r="N68" s="112">
        <f t="shared" si="4"/>
      </c>
      <c r="O68" s="96">
        <f ca="1" t="shared" si="5"/>
      </c>
    </row>
    <row r="69" spans="1:15" ht="11.25">
      <c r="A69" s="88"/>
      <c r="B69" s="89"/>
      <c r="C69" s="90"/>
      <c r="D69" s="90"/>
      <c r="E69" s="90"/>
      <c r="F69" s="91"/>
      <c r="G69" s="90"/>
      <c r="H69" s="93"/>
      <c r="I69" s="92"/>
      <c r="J69" s="111">
        <f t="shared" si="0"/>
      </c>
      <c r="K69" s="111">
        <f t="shared" si="1"/>
      </c>
      <c r="L69" s="110">
        <f t="shared" si="2"/>
      </c>
      <c r="M69" s="112">
        <f t="shared" si="3"/>
      </c>
      <c r="N69" s="112">
        <f t="shared" si="4"/>
      </c>
      <c r="O69" s="96">
        <f ca="1" t="shared" si="5"/>
      </c>
    </row>
    <row r="70" spans="1:15" ht="11.25">
      <c r="A70" s="88"/>
      <c r="B70" s="89"/>
      <c r="C70" s="90"/>
      <c r="D70" s="90"/>
      <c r="E70" s="90"/>
      <c r="F70" s="91"/>
      <c r="G70" s="90"/>
      <c r="H70" s="90"/>
      <c r="I70" s="92"/>
      <c r="J70" s="111">
        <f t="shared" si="0"/>
      </c>
      <c r="K70" s="111">
        <f t="shared" si="1"/>
      </c>
      <c r="L70" s="110">
        <f t="shared" si="2"/>
      </c>
      <c r="M70" s="112">
        <f t="shared" si="3"/>
      </c>
      <c r="N70" s="112">
        <f t="shared" si="4"/>
      </c>
      <c r="O70" s="96">
        <f ca="1" t="shared" si="5"/>
      </c>
    </row>
    <row r="71" spans="1:15" ht="11.25">
      <c r="A71" s="88"/>
      <c r="B71" s="89"/>
      <c r="C71" s="90"/>
      <c r="D71" s="90"/>
      <c r="E71" s="90"/>
      <c r="F71" s="91"/>
      <c r="G71" s="90"/>
      <c r="H71" s="93"/>
      <c r="I71" s="92"/>
      <c r="J71" s="111">
        <f t="shared" si="0"/>
      </c>
      <c r="K71" s="111">
        <f t="shared" si="1"/>
      </c>
      <c r="L71" s="110">
        <f t="shared" si="2"/>
      </c>
      <c r="M71" s="112">
        <f t="shared" si="3"/>
      </c>
      <c r="N71" s="112">
        <f t="shared" si="4"/>
      </c>
      <c r="O71" s="96">
        <f ca="1" t="shared" si="5"/>
      </c>
    </row>
    <row r="72" spans="1:15" ht="11.25">
      <c r="A72" s="88"/>
      <c r="B72" s="89"/>
      <c r="C72" s="90"/>
      <c r="D72" s="90"/>
      <c r="E72" s="90"/>
      <c r="F72" s="91"/>
      <c r="G72" s="90"/>
      <c r="H72" s="93"/>
      <c r="I72" s="92"/>
      <c r="J72" s="111">
        <f t="shared" si="0"/>
      </c>
      <c r="K72" s="111">
        <f t="shared" si="1"/>
      </c>
      <c r="L72" s="110">
        <f t="shared" si="2"/>
      </c>
      <c r="M72" s="112">
        <f t="shared" si="3"/>
      </c>
      <c r="N72" s="112">
        <f t="shared" si="4"/>
      </c>
      <c r="O72" s="96">
        <f ca="1" t="shared" si="5"/>
      </c>
    </row>
    <row r="73" spans="1:15" ht="11.25">
      <c r="A73" s="88"/>
      <c r="B73" s="89"/>
      <c r="C73" s="90"/>
      <c r="D73" s="90"/>
      <c r="E73" s="90"/>
      <c r="F73" s="91"/>
      <c r="G73" s="90"/>
      <c r="H73" s="93"/>
      <c r="I73" s="92"/>
      <c r="J73" s="111">
        <f aca="true" t="shared" si="6" ref="J73:J87">IF(ISBLANK(H73),"",MONTH(H73)&amp;"-"&amp;YEAR(H73))</f>
      </c>
      <c r="K73" s="111">
        <f aca="true" t="shared" si="7" ref="K73:K87">IF(ISBLANK(H73),"",IF(H73&gt;G73,"No","Yes"))</f>
      </c>
      <c r="L73" s="110">
        <f aca="true" t="shared" si="8" ref="L73:L87">IF(OR(ISBLANK(E73),ISBLANK(C73)),"",E73-C73)</f>
      </c>
      <c r="M73" s="112">
        <f aca="true" t="shared" si="9" ref="M73:M87">IF(OR(ISBLANK(H73),ISBLANK(E73)),"",H73-E73)</f>
      </c>
      <c r="N73" s="112">
        <f aca="true" t="shared" si="10" ref="N73:N87">IF(OR(ISBLANK(H73),ISBLANK(C73)),"",H73-C73)</f>
      </c>
      <c r="O73" s="96">
        <f aca="true" ca="1" t="shared" si="11" ref="O73:O87">IF(ISBLANK(B73),"",IF(ISBLANK(E73),"Not invoiced",IF(ISBLANK(G73),"No due date",IF(AND(ISBLANK(H73),G73&gt;TODAY()),"Awaiting payment",IF(ISBLANK(H73),"Overdue",IF(I73&lt;F73,"Paid in part","Paid in full"))))))</f>
      </c>
    </row>
    <row r="74" spans="1:15" ht="11.25">
      <c r="A74" s="88"/>
      <c r="B74" s="89"/>
      <c r="C74" s="90"/>
      <c r="D74" s="90"/>
      <c r="E74" s="90"/>
      <c r="F74" s="91"/>
      <c r="G74" s="90"/>
      <c r="H74" s="93"/>
      <c r="I74" s="92"/>
      <c r="J74" s="111">
        <f t="shared" si="6"/>
      </c>
      <c r="K74" s="111">
        <f t="shared" si="7"/>
      </c>
      <c r="L74" s="110">
        <f t="shared" si="8"/>
      </c>
      <c r="M74" s="112">
        <f t="shared" si="9"/>
      </c>
      <c r="N74" s="112">
        <f t="shared" si="10"/>
      </c>
      <c r="O74" s="96">
        <f ca="1" t="shared" si="11"/>
      </c>
    </row>
    <row r="75" spans="1:15" ht="11.25">
      <c r="A75" s="88"/>
      <c r="B75" s="89"/>
      <c r="C75" s="90"/>
      <c r="D75" s="90"/>
      <c r="E75" s="90"/>
      <c r="F75" s="91"/>
      <c r="G75" s="90"/>
      <c r="H75" s="93"/>
      <c r="I75" s="92"/>
      <c r="J75" s="111">
        <f t="shared" si="6"/>
      </c>
      <c r="K75" s="111">
        <f t="shared" si="7"/>
      </c>
      <c r="L75" s="110">
        <f t="shared" si="8"/>
      </c>
      <c r="M75" s="112">
        <f t="shared" si="9"/>
      </c>
      <c r="N75" s="112">
        <f t="shared" si="10"/>
      </c>
      <c r="O75" s="96">
        <f ca="1" t="shared" si="11"/>
      </c>
    </row>
    <row r="76" spans="1:15" ht="11.25">
      <c r="A76" s="88"/>
      <c r="B76" s="89"/>
      <c r="C76" s="90"/>
      <c r="D76" s="90"/>
      <c r="E76" s="90"/>
      <c r="F76" s="91"/>
      <c r="G76" s="90"/>
      <c r="H76" s="90"/>
      <c r="I76" s="92"/>
      <c r="J76" s="111">
        <f t="shared" si="6"/>
      </c>
      <c r="K76" s="111">
        <f t="shared" si="7"/>
      </c>
      <c r="L76" s="110">
        <f t="shared" si="8"/>
      </c>
      <c r="M76" s="112">
        <f t="shared" si="9"/>
      </c>
      <c r="N76" s="112">
        <f t="shared" si="10"/>
      </c>
      <c r="O76" s="96">
        <f ca="1" t="shared" si="11"/>
      </c>
    </row>
    <row r="77" spans="1:15" ht="11.25">
      <c r="A77" s="88"/>
      <c r="B77" s="89"/>
      <c r="C77" s="90"/>
      <c r="D77" s="90"/>
      <c r="E77" s="90"/>
      <c r="F77" s="91"/>
      <c r="G77" s="90"/>
      <c r="H77" s="93"/>
      <c r="I77" s="92"/>
      <c r="J77" s="111">
        <f t="shared" si="6"/>
      </c>
      <c r="K77" s="111">
        <f t="shared" si="7"/>
      </c>
      <c r="L77" s="110">
        <f t="shared" si="8"/>
      </c>
      <c r="M77" s="112">
        <f t="shared" si="9"/>
      </c>
      <c r="N77" s="112">
        <f t="shared" si="10"/>
      </c>
      <c r="O77" s="96">
        <f ca="1" t="shared" si="11"/>
      </c>
    </row>
    <row r="78" spans="1:15" ht="11.25">
      <c r="A78" s="88"/>
      <c r="B78" s="89"/>
      <c r="C78" s="90"/>
      <c r="D78" s="90"/>
      <c r="E78" s="90"/>
      <c r="F78" s="91"/>
      <c r="G78" s="90"/>
      <c r="H78" s="93"/>
      <c r="I78" s="92"/>
      <c r="J78" s="111">
        <f t="shared" si="6"/>
      </c>
      <c r="K78" s="111">
        <f t="shared" si="7"/>
      </c>
      <c r="L78" s="110">
        <f t="shared" si="8"/>
      </c>
      <c r="M78" s="112">
        <f t="shared" si="9"/>
      </c>
      <c r="N78" s="112">
        <f t="shared" si="10"/>
      </c>
      <c r="O78" s="96">
        <f ca="1" t="shared" si="11"/>
      </c>
    </row>
    <row r="79" spans="1:15" ht="11.25">
      <c r="A79" s="88"/>
      <c r="B79" s="89"/>
      <c r="C79" s="90"/>
      <c r="D79" s="90"/>
      <c r="E79" s="90"/>
      <c r="F79" s="91"/>
      <c r="G79" s="90"/>
      <c r="H79" s="93"/>
      <c r="I79" s="92"/>
      <c r="J79" s="111">
        <f t="shared" si="6"/>
      </c>
      <c r="K79" s="111">
        <f t="shared" si="7"/>
      </c>
      <c r="L79" s="110">
        <f t="shared" si="8"/>
      </c>
      <c r="M79" s="112">
        <f t="shared" si="9"/>
      </c>
      <c r="N79" s="112">
        <f t="shared" si="10"/>
      </c>
      <c r="O79" s="96">
        <f ca="1" t="shared" si="11"/>
      </c>
    </row>
    <row r="80" spans="1:15" ht="11.25">
      <c r="A80" s="88"/>
      <c r="B80" s="89"/>
      <c r="C80" s="90"/>
      <c r="D80" s="90"/>
      <c r="E80" s="90"/>
      <c r="F80" s="91"/>
      <c r="G80" s="90"/>
      <c r="H80" s="93"/>
      <c r="I80" s="92"/>
      <c r="J80" s="111">
        <f t="shared" si="6"/>
      </c>
      <c r="K80" s="111">
        <f t="shared" si="7"/>
      </c>
      <c r="L80" s="110">
        <f t="shared" si="8"/>
      </c>
      <c r="M80" s="112">
        <f t="shared" si="9"/>
      </c>
      <c r="N80" s="112">
        <f t="shared" si="10"/>
      </c>
      <c r="O80" s="96">
        <f ca="1" t="shared" si="11"/>
      </c>
    </row>
    <row r="81" spans="1:15" ht="11.25">
      <c r="A81" s="88"/>
      <c r="B81" s="89"/>
      <c r="C81" s="90"/>
      <c r="D81" s="90"/>
      <c r="E81" s="90"/>
      <c r="F81" s="91"/>
      <c r="G81" s="90"/>
      <c r="H81" s="93"/>
      <c r="I81" s="92"/>
      <c r="J81" s="111">
        <f t="shared" si="6"/>
      </c>
      <c r="K81" s="111">
        <f t="shared" si="7"/>
      </c>
      <c r="L81" s="110">
        <f t="shared" si="8"/>
      </c>
      <c r="M81" s="112">
        <f t="shared" si="9"/>
      </c>
      <c r="N81" s="112">
        <f t="shared" si="10"/>
      </c>
      <c r="O81" s="96">
        <f ca="1" t="shared" si="11"/>
      </c>
    </row>
    <row r="82" spans="1:15" ht="11.25">
      <c r="A82" s="88"/>
      <c r="B82" s="89"/>
      <c r="C82" s="90"/>
      <c r="D82" s="90"/>
      <c r="E82" s="90"/>
      <c r="F82" s="91"/>
      <c r="G82" s="90"/>
      <c r="H82" s="90"/>
      <c r="I82" s="92"/>
      <c r="J82" s="111">
        <f t="shared" si="6"/>
      </c>
      <c r="K82" s="111">
        <f t="shared" si="7"/>
      </c>
      <c r="L82" s="110">
        <f t="shared" si="8"/>
      </c>
      <c r="M82" s="112">
        <f t="shared" si="9"/>
      </c>
      <c r="N82" s="112">
        <f t="shared" si="10"/>
      </c>
      <c r="O82" s="96">
        <f ca="1" t="shared" si="11"/>
      </c>
    </row>
    <row r="83" spans="1:15" ht="11.25">
      <c r="A83" s="88"/>
      <c r="B83" s="89"/>
      <c r="C83" s="90"/>
      <c r="D83" s="90"/>
      <c r="E83" s="90"/>
      <c r="F83" s="91"/>
      <c r="G83" s="90"/>
      <c r="H83" s="93"/>
      <c r="I83" s="92"/>
      <c r="J83" s="111">
        <f t="shared" si="6"/>
      </c>
      <c r="K83" s="111">
        <f t="shared" si="7"/>
      </c>
      <c r="L83" s="110">
        <f t="shared" si="8"/>
      </c>
      <c r="M83" s="112">
        <f t="shared" si="9"/>
      </c>
      <c r="N83" s="112">
        <f t="shared" si="10"/>
      </c>
      <c r="O83" s="96">
        <f ca="1" t="shared" si="11"/>
      </c>
    </row>
    <row r="84" spans="1:15" ht="11.25">
      <c r="A84" s="88"/>
      <c r="B84" s="89"/>
      <c r="C84" s="90"/>
      <c r="D84" s="90"/>
      <c r="E84" s="90"/>
      <c r="F84" s="91"/>
      <c r="G84" s="90"/>
      <c r="H84" s="93"/>
      <c r="I84" s="92"/>
      <c r="J84" s="111">
        <f t="shared" si="6"/>
      </c>
      <c r="K84" s="111">
        <f t="shared" si="7"/>
      </c>
      <c r="L84" s="110">
        <f t="shared" si="8"/>
      </c>
      <c r="M84" s="112">
        <f t="shared" si="9"/>
      </c>
      <c r="N84" s="112">
        <f t="shared" si="10"/>
      </c>
      <c r="O84" s="96">
        <f ca="1" t="shared" si="11"/>
      </c>
    </row>
    <row r="85" spans="1:15" ht="11.25">
      <c r="A85" s="88"/>
      <c r="B85" s="89"/>
      <c r="C85" s="90"/>
      <c r="D85" s="90"/>
      <c r="E85" s="90"/>
      <c r="F85" s="91"/>
      <c r="G85" s="90"/>
      <c r="H85" s="93"/>
      <c r="I85" s="92"/>
      <c r="J85" s="111">
        <f t="shared" si="6"/>
      </c>
      <c r="K85" s="111">
        <f t="shared" si="7"/>
      </c>
      <c r="L85" s="110">
        <f t="shared" si="8"/>
      </c>
      <c r="M85" s="112">
        <f t="shared" si="9"/>
      </c>
      <c r="N85" s="112">
        <f t="shared" si="10"/>
      </c>
      <c r="O85" s="96">
        <f ca="1" t="shared" si="11"/>
      </c>
    </row>
    <row r="86" spans="1:15" ht="11.25">
      <c r="A86" s="88"/>
      <c r="B86" s="89"/>
      <c r="C86" s="90"/>
      <c r="D86" s="90"/>
      <c r="E86" s="90"/>
      <c r="F86" s="91"/>
      <c r="G86" s="90"/>
      <c r="H86" s="93"/>
      <c r="I86" s="92"/>
      <c r="J86" s="111">
        <f t="shared" si="6"/>
      </c>
      <c r="K86" s="111">
        <f t="shared" si="7"/>
      </c>
      <c r="L86" s="110">
        <f t="shared" si="8"/>
      </c>
      <c r="M86" s="112">
        <f t="shared" si="9"/>
      </c>
      <c r="N86" s="112">
        <f t="shared" si="10"/>
      </c>
      <c r="O86" s="96">
        <f ca="1" t="shared" si="11"/>
      </c>
    </row>
    <row r="87" spans="1:15" ht="11.25">
      <c r="A87" s="88"/>
      <c r="B87" s="89"/>
      <c r="C87" s="90"/>
      <c r="D87" s="90"/>
      <c r="E87" s="90"/>
      <c r="F87" s="91"/>
      <c r="G87" s="90"/>
      <c r="H87" s="93"/>
      <c r="I87" s="92"/>
      <c r="J87" s="111">
        <f t="shared" si="6"/>
      </c>
      <c r="K87" s="111">
        <f t="shared" si="7"/>
      </c>
      <c r="L87" s="110">
        <f t="shared" si="8"/>
      </c>
      <c r="M87" s="112">
        <f t="shared" si="9"/>
      </c>
      <c r="N87" s="112">
        <f t="shared" si="10"/>
      </c>
      <c r="O87" s="96">
        <f ca="1" t="shared" si="11"/>
      </c>
    </row>
    <row r="88" spans="1:15" ht="12" thickBot="1">
      <c r="A88" s="152" t="s">
        <v>4</v>
      </c>
      <c r="B88" s="153"/>
      <c r="C88" s="153"/>
      <c r="D88" s="153"/>
      <c r="E88" s="153"/>
      <c r="F88" s="154">
        <f>SUM(F8:F87)</f>
        <v>0</v>
      </c>
      <c r="G88" s="153"/>
      <c r="H88" s="153"/>
      <c r="I88" s="155">
        <f>SUM(I8:I87)</f>
        <v>0</v>
      </c>
      <c r="J88" s="153"/>
      <c r="K88" s="153"/>
      <c r="L88" s="153"/>
      <c r="M88" s="153"/>
      <c r="N88" s="153"/>
      <c r="O88" s="97"/>
    </row>
    <row r="89" ht="11.25">
      <c r="I89" s="156"/>
    </row>
  </sheetData>
  <sheetProtection sheet="1" objects="1" scenarios="1" insertColumns="0" insertRows="0" selectLockedCells="1"/>
  <mergeCells count="3">
    <mergeCell ref="A3:F3"/>
    <mergeCell ref="A4:F4"/>
    <mergeCell ref="A5:F5"/>
  </mergeCells>
  <conditionalFormatting sqref="O8:O87">
    <cfRule type="cellIs" priority="1" dxfId="2" operator="equal" stopIfTrue="1">
      <formula>"Overdue"</formula>
    </cfRule>
    <cfRule type="cellIs" priority="2" dxfId="1" operator="equal" stopIfTrue="1">
      <formula>"Paid in full"</formula>
    </cfRule>
    <cfRule type="cellIs" priority="3" dxfId="0" operator="equal" stopIfTrue="1">
      <formula>"Paid in part"</formula>
    </cfRule>
  </conditionalFormatting>
  <printOptions/>
  <pageMargins left="0.75" right="0.75" top="1" bottom="1" header="0.5" footer="0.5"/>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AA32"/>
  <sheetViews>
    <sheetView zoomScalePageLayoutView="0" workbookViewId="0" topLeftCell="A1">
      <selection activeCell="B9" sqref="B9"/>
    </sheetView>
  </sheetViews>
  <sheetFormatPr defaultColWidth="9.140625" defaultRowHeight="12.75"/>
  <cols>
    <col min="1" max="1" width="25.421875" style="106" customWidth="1"/>
    <col min="2" max="13" width="10.7109375" style="106" customWidth="1"/>
    <col min="14" max="14" width="14.57421875" style="106" customWidth="1"/>
    <col min="15" max="27" width="9.140625" style="107" customWidth="1"/>
    <col min="28" max="16384" width="9.140625" style="106" customWidth="1"/>
  </cols>
  <sheetData>
    <row r="1" spans="1:27" s="39" customFormat="1" ht="25.5" customHeight="1">
      <c r="A1" s="100" t="s">
        <v>40</v>
      </c>
      <c r="B1" s="33"/>
      <c r="C1" s="33"/>
      <c r="D1" s="33"/>
      <c r="E1" s="33"/>
      <c r="F1" s="33"/>
      <c r="G1" s="33"/>
      <c r="H1" s="33"/>
      <c r="I1" s="33"/>
      <c r="J1" s="33"/>
      <c r="K1" s="33"/>
      <c r="L1" s="33"/>
      <c r="M1" s="33"/>
      <c r="N1" s="101"/>
      <c r="O1" s="40"/>
      <c r="P1" s="40"/>
      <c r="Q1" s="40"/>
      <c r="R1" s="40"/>
      <c r="S1" s="40"/>
      <c r="T1" s="40"/>
      <c r="U1" s="40"/>
      <c r="V1" s="40"/>
      <c r="W1" s="40"/>
      <c r="X1" s="40"/>
      <c r="Y1" s="40"/>
      <c r="Z1" s="40"/>
      <c r="AA1" s="40"/>
    </row>
    <row r="2" spans="1:15" s="39" customFormat="1" ht="15.75" customHeight="1">
      <c r="A2" s="119" t="s">
        <v>78</v>
      </c>
      <c r="B2" s="120"/>
      <c r="C2" s="120"/>
      <c r="D2" s="120"/>
      <c r="E2" s="135"/>
      <c r="F2" s="161"/>
      <c r="G2" s="132"/>
      <c r="H2" s="132"/>
      <c r="I2" s="132"/>
      <c r="J2" s="33"/>
      <c r="K2" s="33"/>
      <c r="L2" s="33"/>
      <c r="M2" s="33"/>
      <c r="N2" s="101"/>
      <c r="O2" s="40"/>
    </row>
    <row r="3" spans="1:15" s="39" customFormat="1" ht="12" customHeight="1">
      <c r="A3" s="182" t="s">
        <v>85</v>
      </c>
      <c r="B3" s="183"/>
      <c r="C3" s="183"/>
      <c r="D3" s="183"/>
      <c r="E3" s="183"/>
      <c r="F3" s="184"/>
      <c r="G3" s="132"/>
      <c r="H3" s="132"/>
      <c r="I3" s="132"/>
      <c r="J3" s="33"/>
      <c r="K3" s="33"/>
      <c r="L3" s="33"/>
      <c r="M3" s="33"/>
      <c r="N3" s="101"/>
      <c r="O3" s="40"/>
    </row>
    <row r="4" spans="1:15" s="39" customFormat="1" ht="15" customHeight="1">
      <c r="A4" s="182" t="s">
        <v>86</v>
      </c>
      <c r="B4" s="183"/>
      <c r="C4" s="183"/>
      <c r="D4" s="183"/>
      <c r="E4" s="183"/>
      <c r="F4" s="184"/>
      <c r="G4" s="132"/>
      <c r="H4" s="132"/>
      <c r="I4" s="132"/>
      <c r="J4" s="33"/>
      <c r="K4" s="33"/>
      <c r="L4" s="33"/>
      <c r="M4" s="33"/>
      <c r="N4" s="101"/>
      <c r="O4" s="40"/>
    </row>
    <row r="5" spans="1:15" s="39" customFormat="1" ht="15" customHeight="1" thickBot="1">
      <c r="A5" s="185" t="s">
        <v>87</v>
      </c>
      <c r="B5" s="186"/>
      <c r="C5" s="186"/>
      <c r="D5" s="186"/>
      <c r="E5" s="186"/>
      <c r="F5" s="187"/>
      <c r="G5" s="132"/>
      <c r="H5" s="132"/>
      <c r="I5" s="132"/>
      <c r="J5" s="33"/>
      <c r="K5" s="33"/>
      <c r="L5" s="33"/>
      <c r="M5" s="33"/>
      <c r="N5" s="101"/>
      <c r="O5" s="40"/>
    </row>
    <row r="6" spans="1:15" s="39" customFormat="1" ht="6" customHeight="1" thickTop="1">
      <c r="A6" s="100"/>
      <c r="B6" s="116"/>
      <c r="C6" s="116"/>
      <c r="D6" s="116"/>
      <c r="E6" s="116"/>
      <c r="F6" s="116"/>
      <c r="G6" s="117"/>
      <c r="H6" s="117"/>
      <c r="I6" s="117"/>
      <c r="J6" s="33"/>
      <c r="K6" s="33"/>
      <c r="L6" s="33"/>
      <c r="M6" s="33"/>
      <c r="N6" s="101"/>
      <c r="O6" s="40"/>
    </row>
    <row r="7" spans="1:27" s="57" customFormat="1" ht="12.75">
      <c r="A7" s="102"/>
      <c r="B7" s="109">
        <f>'How to Use This Tracker'!D4</f>
        <v>39264</v>
      </c>
      <c r="C7" s="109">
        <f aca="true" t="shared" si="0" ref="C7:M7">DATE(YEAR(B7),MONTH(B7)+1,DAY(B7))</f>
        <v>39295</v>
      </c>
      <c r="D7" s="109">
        <f t="shared" si="0"/>
        <v>39326</v>
      </c>
      <c r="E7" s="109">
        <f t="shared" si="0"/>
        <v>39356</v>
      </c>
      <c r="F7" s="109">
        <f t="shared" si="0"/>
        <v>39387</v>
      </c>
      <c r="G7" s="109">
        <f t="shared" si="0"/>
        <v>39417</v>
      </c>
      <c r="H7" s="109">
        <f t="shared" si="0"/>
        <v>39448</v>
      </c>
      <c r="I7" s="109">
        <f t="shared" si="0"/>
        <v>39479</v>
      </c>
      <c r="J7" s="109">
        <f t="shared" si="0"/>
        <v>39508</v>
      </c>
      <c r="K7" s="109">
        <f t="shared" si="0"/>
        <v>39539</v>
      </c>
      <c r="L7" s="109">
        <f t="shared" si="0"/>
        <v>39569</v>
      </c>
      <c r="M7" s="109">
        <f t="shared" si="0"/>
        <v>39600</v>
      </c>
      <c r="N7" s="115" t="s">
        <v>4</v>
      </c>
      <c r="O7" s="108"/>
      <c r="P7" s="108"/>
      <c r="Q7" s="108"/>
      <c r="R7" s="108"/>
      <c r="S7" s="108"/>
      <c r="T7" s="108"/>
      <c r="U7" s="108"/>
      <c r="V7" s="108"/>
      <c r="W7" s="108"/>
      <c r="X7" s="108"/>
      <c r="Y7" s="108"/>
      <c r="Z7" s="108"/>
      <c r="AA7" s="108"/>
    </row>
    <row r="8" spans="1:27" s="39" customFormat="1" ht="24" customHeight="1">
      <c r="A8" s="10" t="s">
        <v>32</v>
      </c>
      <c r="B8" s="7">
        <f>SUM(B9:B17)</f>
        <v>0</v>
      </c>
      <c r="C8" s="7">
        <f aca="true" t="shared" si="1" ref="C8:M8">SUM(C9:C17)</f>
        <v>0</v>
      </c>
      <c r="D8" s="7">
        <f t="shared" si="1"/>
        <v>0</v>
      </c>
      <c r="E8" s="7">
        <f t="shared" si="1"/>
        <v>0</v>
      </c>
      <c r="F8" s="7">
        <f t="shared" si="1"/>
        <v>0</v>
      </c>
      <c r="G8" s="7">
        <f t="shared" si="1"/>
        <v>0</v>
      </c>
      <c r="H8" s="7">
        <f t="shared" si="1"/>
        <v>0</v>
      </c>
      <c r="I8" s="7">
        <f t="shared" si="1"/>
        <v>0</v>
      </c>
      <c r="J8" s="7">
        <f t="shared" si="1"/>
        <v>0</v>
      </c>
      <c r="K8" s="7">
        <f t="shared" si="1"/>
        <v>0</v>
      </c>
      <c r="L8" s="7">
        <f t="shared" si="1"/>
        <v>0</v>
      </c>
      <c r="M8" s="7">
        <f t="shared" si="1"/>
        <v>0</v>
      </c>
      <c r="N8" s="103">
        <f aca="true" t="shared" si="2" ref="N8:N28">SUM(B8:M8)</f>
        <v>0</v>
      </c>
      <c r="O8" s="59"/>
      <c r="P8" s="59"/>
      <c r="Q8" s="59"/>
      <c r="R8" s="59"/>
      <c r="S8" s="59"/>
      <c r="T8" s="59"/>
      <c r="U8" s="59"/>
      <c r="V8" s="59"/>
      <c r="W8" s="59"/>
      <c r="X8" s="59"/>
      <c r="Y8" s="59"/>
      <c r="Z8" s="59"/>
      <c r="AA8" s="59"/>
    </row>
    <row r="9" spans="1:14" ht="11.25">
      <c r="A9" s="11" t="s">
        <v>88</v>
      </c>
      <c r="B9" s="94"/>
      <c r="C9" s="94"/>
      <c r="D9" s="94"/>
      <c r="E9" s="94"/>
      <c r="F9" s="94"/>
      <c r="G9" s="94"/>
      <c r="H9" s="94"/>
      <c r="I9" s="94"/>
      <c r="J9" s="94"/>
      <c r="K9" s="94"/>
      <c r="L9" s="94"/>
      <c r="M9" s="94"/>
      <c r="N9" s="103">
        <f t="shared" si="2"/>
        <v>0</v>
      </c>
    </row>
    <row r="10" spans="1:14" ht="11.25">
      <c r="A10" s="11" t="s">
        <v>33</v>
      </c>
      <c r="B10" s="94"/>
      <c r="C10" s="94"/>
      <c r="D10" s="94"/>
      <c r="E10" s="94"/>
      <c r="F10" s="94"/>
      <c r="G10" s="94"/>
      <c r="H10" s="94"/>
      <c r="I10" s="94"/>
      <c r="J10" s="94"/>
      <c r="K10" s="94"/>
      <c r="L10" s="94"/>
      <c r="M10" s="94"/>
      <c r="N10" s="103">
        <f t="shared" si="2"/>
        <v>0</v>
      </c>
    </row>
    <row r="11" spans="1:14" ht="11.25">
      <c r="A11" s="11" t="s">
        <v>89</v>
      </c>
      <c r="B11" s="94"/>
      <c r="C11" s="94"/>
      <c r="D11" s="94"/>
      <c r="E11" s="94"/>
      <c r="F11" s="94"/>
      <c r="G11" s="94"/>
      <c r="H11" s="94"/>
      <c r="I11" s="94"/>
      <c r="J11" s="94"/>
      <c r="K11" s="94"/>
      <c r="L11" s="94"/>
      <c r="M11" s="94"/>
      <c r="N11" s="103">
        <f t="shared" si="2"/>
        <v>0</v>
      </c>
    </row>
    <row r="12" spans="1:14" ht="11.25">
      <c r="A12" s="129"/>
      <c r="B12" s="94"/>
      <c r="C12" s="94"/>
      <c r="D12" s="94"/>
      <c r="E12" s="94"/>
      <c r="F12" s="94"/>
      <c r="G12" s="94"/>
      <c r="H12" s="94"/>
      <c r="I12" s="94"/>
      <c r="J12" s="94"/>
      <c r="K12" s="94"/>
      <c r="L12" s="94"/>
      <c r="M12" s="94"/>
      <c r="N12" s="103">
        <f t="shared" si="2"/>
        <v>0</v>
      </c>
    </row>
    <row r="13" spans="1:14" ht="11.25">
      <c r="A13" s="129"/>
      <c r="B13" s="94"/>
      <c r="C13" s="94"/>
      <c r="D13" s="94"/>
      <c r="E13" s="94"/>
      <c r="F13" s="94"/>
      <c r="G13" s="94"/>
      <c r="H13" s="94"/>
      <c r="I13" s="94"/>
      <c r="J13" s="94"/>
      <c r="K13" s="94"/>
      <c r="L13" s="94"/>
      <c r="M13" s="94"/>
      <c r="N13" s="103">
        <f t="shared" si="2"/>
        <v>0</v>
      </c>
    </row>
    <row r="14" spans="1:14" ht="11.25">
      <c r="A14" s="129"/>
      <c r="B14" s="94"/>
      <c r="C14" s="94"/>
      <c r="D14" s="94"/>
      <c r="E14" s="94"/>
      <c r="F14" s="94"/>
      <c r="G14" s="94"/>
      <c r="H14" s="94"/>
      <c r="I14" s="94"/>
      <c r="J14" s="94"/>
      <c r="K14" s="94"/>
      <c r="L14" s="94"/>
      <c r="M14" s="94"/>
      <c r="N14" s="103">
        <f t="shared" si="2"/>
        <v>0</v>
      </c>
    </row>
    <row r="15" spans="1:14" ht="11.25">
      <c r="A15" s="129"/>
      <c r="B15" s="94"/>
      <c r="C15" s="94"/>
      <c r="D15" s="94"/>
      <c r="E15" s="94"/>
      <c r="F15" s="94"/>
      <c r="G15" s="94"/>
      <c r="H15" s="94"/>
      <c r="I15" s="94"/>
      <c r="J15" s="94"/>
      <c r="K15" s="94"/>
      <c r="L15" s="94"/>
      <c r="M15" s="94"/>
      <c r="N15" s="103">
        <f t="shared" si="2"/>
        <v>0</v>
      </c>
    </row>
    <row r="16" spans="1:14" ht="11.25">
      <c r="A16" s="129"/>
      <c r="B16" s="94"/>
      <c r="C16" s="94"/>
      <c r="D16" s="94"/>
      <c r="E16" s="94"/>
      <c r="F16" s="94"/>
      <c r="G16" s="94"/>
      <c r="H16" s="94"/>
      <c r="I16" s="94"/>
      <c r="J16" s="94"/>
      <c r="K16" s="94"/>
      <c r="L16" s="94"/>
      <c r="M16" s="94"/>
      <c r="N16" s="103">
        <f t="shared" si="2"/>
        <v>0</v>
      </c>
    </row>
    <row r="17" spans="1:14" ht="11.25">
      <c r="A17" s="129"/>
      <c r="B17" s="94"/>
      <c r="C17" s="94"/>
      <c r="D17" s="94"/>
      <c r="E17" s="94"/>
      <c r="F17" s="94"/>
      <c r="G17" s="94"/>
      <c r="H17" s="94"/>
      <c r="I17" s="94"/>
      <c r="J17" s="94"/>
      <c r="K17" s="94"/>
      <c r="L17" s="94"/>
      <c r="M17" s="94"/>
      <c r="N17" s="103">
        <f t="shared" si="2"/>
        <v>0</v>
      </c>
    </row>
    <row r="18" spans="1:27" s="39" customFormat="1" ht="24" customHeight="1">
      <c r="A18" s="4" t="s">
        <v>34</v>
      </c>
      <c r="B18" s="1">
        <f>SUM(B19:B27)</f>
        <v>0</v>
      </c>
      <c r="C18" s="1">
        <f aca="true" t="shared" si="3" ref="C18:M18">SUM(C19:C27)</f>
        <v>0</v>
      </c>
      <c r="D18" s="1">
        <f t="shared" si="3"/>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03">
        <f t="shared" si="2"/>
        <v>0</v>
      </c>
      <c r="O18" s="59"/>
      <c r="P18" s="59"/>
      <c r="Q18" s="59"/>
      <c r="R18" s="59"/>
      <c r="S18" s="59"/>
      <c r="T18" s="59"/>
      <c r="U18" s="59"/>
      <c r="V18" s="59"/>
      <c r="W18" s="59"/>
      <c r="X18" s="59"/>
      <c r="Y18" s="59"/>
      <c r="Z18" s="59"/>
      <c r="AA18" s="59"/>
    </row>
    <row r="19" spans="1:14" ht="11.25">
      <c r="A19" s="11" t="s">
        <v>88</v>
      </c>
      <c r="B19" s="94"/>
      <c r="C19" s="94"/>
      <c r="D19" s="94"/>
      <c r="E19" s="94"/>
      <c r="F19" s="94"/>
      <c r="G19" s="94"/>
      <c r="H19" s="94"/>
      <c r="I19" s="94"/>
      <c r="J19" s="94"/>
      <c r="K19" s="94"/>
      <c r="L19" s="94"/>
      <c r="M19" s="94"/>
      <c r="N19" s="103">
        <f t="shared" si="2"/>
        <v>0</v>
      </c>
    </row>
    <row r="20" spans="1:14" ht="11.25">
      <c r="A20" s="11" t="s">
        <v>33</v>
      </c>
      <c r="B20" s="94"/>
      <c r="C20" s="94"/>
      <c r="D20" s="94"/>
      <c r="E20" s="94"/>
      <c r="F20" s="94"/>
      <c r="G20" s="94"/>
      <c r="H20" s="94"/>
      <c r="I20" s="94"/>
      <c r="J20" s="94"/>
      <c r="K20" s="94"/>
      <c r="L20" s="94"/>
      <c r="M20" s="94"/>
      <c r="N20" s="103">
        <f>SUM(B20:M20)</f>
        <v>0</v>
      </c>
    </row>
    <row r="21" spans="1:14" ht="11.25">
      <c r="A21" s="11" t="s">
        <v>89</v>
      </c>
      <c r="B21" s="94"/>
      <c r="C21" s="94"/>
      <c r="D21" s="94"/>
      <c r="E21" s="94"/>
      <c r="F21" s="94"/>
      <c r="G21" s="94"/>
      <c r="H21" s="94"/>
      <c r="I21" s="94"/>
      <c r="J21" s="94"/>
      <c r="K21" s="94"/>
      <c r="L21" s="94"/>
      <c r="M21" s="94"/>
      <c r="N21" s="103">
        <f>SUM(B21:M21)</f>
        <v>0</v>
      </c>
    </row>
    <row r="22" spans="1:14" ht="11.25">
      <c r="A22" s="129"/>
      <c r="B22" s="94"/>
      <c r="C22" s="94"/>
      <c r="D22" s="94"/>
      <c r="E22" s="94"/>
      <c r="F22" s="94"/>
      <c r="G22" s="94"/>
      <c r="H22" s="94"/>
      <c r="I22" s="94"/>
      <c r="J22" s="94"/>
      <c r="K22" s="94"/>
      <c r="L22" s="94"/>
      <c r="M22" s="94"/>
      <c r="N22" s="103">
        <f t="shared" si="2"/>
        <v>0</v>
      </c>
    </row>
    <row r="23" spans="1:14" ht="11.25">
      <c r="A23" s="129"/>
      <c r="B23" s="94"/>
      <c r="C23" s="94"/>
      <c r="D23" s="94"/>
      <c r="E23" s="94"/>
      <c r="F23" s="94"/>
      <c r="G23" s="94"/>
      <c r="H23" s="94"/>
      <c r="I23" s="94"/>
      <c r="J23" s="94"/>
      <c r="K23" s="94"/>
      <c r="L23" s="94"/>
      <c r="M23" s="94"/>
      <c r="N23" s="103">
        <f t="shared" si="2"/>
        <v>0</v>
      </c>
    </row>
    <row r="24" spans="1:14" ht="11.25">
      <c r="A24" s="129"/>
      <c r="B24" s="94"/>
      <c r="C24" s="94"/>
      <c r="D24" s="94"/>
      <c r="E24" s="94"/>
      <c r="F24" s="94"/>
      <c r="G24" s="94"/>
      <c r="H24" s="94"/>
      <c r="I24" s="94"/>
      <c r="J24" s="94"/>
      <c r="K24" s="94"/>
      <c r="L24" s="94"/>
      <c r="M24" s="94"/>
      <c r="N24" s="103">
        <f t="shared" si="2"/>
        <v>0</v>
      </c>
    </row>
    <row r="25" spans="1:14" ht="11.25">
      <c r="A25" s="129"/>
      <c r="B25" s="94"/>
      <c r="C25" s="94"/>
      <c r="D25" s="94"/>
      <c r="E25" s="94"/>
      <c r="F25" s="94"/>
      <c r="G25" s="94"/>
      <c r="H25" s="94"/>
      <c r="I25" s="94"/>
      <c r="J25" s="94"/>
      <c r="K25" s="94"/>
      <c r="L25" s="94"/>
      <c r="M25" s="94"/>
      <c r="N25" s="103">
        <f t="shared" si="2"/>
        <v>0</v>
      </c>
    </row>
    <row r="26" spans="1:14" ht="11.25">
      <c r="A26" s="129"/>
      <c r="B26" s="94"/>
      <c r="C26" s="94"/>
      <c r="D26" s="94"/>
      <c r="E26" s="94"/>
      <c r="F26" s="94"/>
      <c r="G26" s="94"/>
      <c r="H26" s="94"/>
      <c r="I26" s="94"/>
      <c r="J26" s="94"/>
      <c r="K26" s="94"/>
      <c r="L26" s="94"/>
      <c r="M26" s="94"/>
      <c r="N26" s="103">
        <f t="shared" si="2"/>
        <v>0</v>
      </c>
    </row>
    <row r="27" spans="1:14" ht="11.25">
      <c r="A27" s="129"/>
      <c r="B27" s="94"/>
      <c r="C27" s="94"/>
      <c r="D27" s="94"/>
      <c r="E27" s="94"/>
      <c r="F27" s="94"/>
      <c r="G27" s="94"/>
      <c r="H27" s="94"/>
      <c r="I27" s="94"/>
      <c r="J27" s="94"/>
      <c r="K27" s="94"/>
      <c r="L27" s="94"/>
      <c r="M27" s="94"/>
      <c r="N27" s="103">
        <f t="shared" si="2"/>
        <v>0</v>
      </c>
    </row>
    <row r="28" spans="1:14" ht="12" thickBot="1">
      <c r="A28" s="104" t="s">
        <v>4</v>
      </c>
      <c r="B28" s="73">
        <f>B8+B18</f>
        <v>0</v>
      </c>
      <c r="C28" s="73">
        <f aca="true" t="shared" si="4" ref="C28:M28">C8+C18</f>
        <v>0</v>
      </c>
      <c r="D28" s="73">
        <f t="shared" si="4"/>
        <v>0</v>
      </c>
      <c r="E28" s="73">
        <f t="shared" si="4"/>
        <v>0</v>
      </c>
      <c r="F28" s="73">
        <f t="shared" si="4"/>
        <v>0</v>
      </c>
      <c r="G28" s="73">
        <f t="shared" si="4"/>
        <v>0</v>
      </c>
      <c r="H28" s="73">
        <f t="shared" si="4"/>
        <v>0</v>
      </c>
      <c r="I28" s="73">
        <f t="shared" si="4"/>
        <v>0</v>
      </c>
      <c r="J28" s="73">
        <f t="shared" si="4"/>
        <v>0</v>
      </c>
      <c r="K28" s="73">
        <f t="shared" si="4"/>
        <v>0</v>
      </c>
      <c r="L28" s="73">
        <f t="shared" si="4"/>
        <v>0</v>
      </c>
      <c r="M28" s="73">
        <f t="shared" si="4"/>
        <v>0</v>
      </c>
      <c r="N28" s="105">
        <f t="shared" si="2"/>
        <v>0</v>
      </c>
    </row>
    <row r="32" spans="1:13" ht="11.25">
      <c r="A32" s="136"/>
      <c r="B32" s="137"/>
      <c r="C32" s="137"/>
      <c r="D32" s="137"/>
      <c r="E32" s="137"/>
      <c r="F32" s="137"/>
      <c r="G32" s="137"/>
      <c r="H32" s="137"/>
      <c r="I32" s="137"/>
      <c r="J32" s="137"/>
      <c r="K32" s="137"/>
      <c r="L32" s="137"/>
      <c r="M32" s="137"/>
    </row>
  </sheetData>
  <sheetProtection sheet="1" objects="1" scenarios="1" insertColumns="0" insertRows="0" deleteColumns="0" deleteRows="0" selectLockedCells="1"/>
  <mergeCells count="3">
    <mergeCell ref="A3:F3"/>
    <mergeCell ref="A4:F4"/>
    <mergeCell ref="A5:F5"/>
  </mergeCells>
  <printOptions/>
  <pageMargins left="0.75" right="0.75" top="1" bottom="1" header="0.5" footer="0.5"/>
  <pageSetup horizontalDpi="600" verticalDpi="600" orientation="landscape" paperSize="8" r:id="rId3"/>
  <legacyDrawing r:id="rId2"/>
</worksheet>
</file>

<file path=xl/worksheets/sheet5.xml><?xml version="1.0" encoding="utf-8"?>
<worksheet xmlns="http://schemas.openxmlformats.org/spreadsheetml/2006/main" xmlns:r="http://schemas.openxmlformats.org/officeDocument/2006/relationships">
  <dimension ref="A1:AA22"/>
  <sheetViews>
    <sheetView zoomScalePageLayoutView="0" workbookViewId="0" topLeftCell="A4">
      <selection activeCell="A23" sqref="A23"/>
    </sheetView>
  </sheetViews>
  <sheetFormatPr defaultColWidth="12.8515625" defaultRowHeight="12.75"/>
  <cols>
    <col min="1" max="1" width="32.57421875" style="38" customWidth="1"/>
    <col min="2" max="4" width="12.8515625" style="38" customWidth="1"/>
    <col min="5" max="5" width="4.28125" style="38" customWidth="1"/>
    <col min="6" max="6" width="24.00390625" style="38" customWidth="1"/>
    <col min="7" max="7" width="12.8515625" style="38" customWidth="1"/>
    <col min="8" max="8" width="9.7109375" style="38" customWidth="1"/>
    <col min="9" max="9" width="12.8515625" style="38" customWidth="1"/>
    <col min="10" max="10" width="14.00390625" style="38" customWidth="1"/>
    <col min="11" max="11" width="2.421875" style="38" customWidth="1"/>
    <col min="12" max="16384" width="12.8515625" style="38" customWidth="1"/>
  </cols>
  <sheetData>
    <row r="1" spans="1:27" s="39" customFormat="1" ht="25.5" customHeight="1">
      <c r="A1" s="22" t="s">
        <v>37</v>
      </c>
      <c r="B1" s="23"/>
      <c r="C1" s="23"/>
      <c r="D1" s="23"/>
      <c r="E1" s="23"/>
      <c r="F1" s="23"/>
      <c r="G1" s="23"/>
      <c r="H1" s="23"/>
      <c r="I1" s="23"/>
      <c r="J1" s="23"/>
      <c r="K1" s="24"/>
      <c r="O1" s="40"/>
      <c r="P1" s="40"/>
      <c r="Q1" s="40"/>
      <c r="R1" s="40"/>
      <c r="S1" s="40"/>
      <c r="T1" s="40"/>
      <c r="U1" s="40"/>
      <c r="V1" s="40"/>
      <c r="W1" s="40"/>
      <c r="X1" s="40"/>
      <c r="Y1" s="40"/>
      <c r="Z1" s="40"/>
      <c r="AA1" s="40"/>
    </row>
    <row r="2" spans="1:11" ht="15.75">
      <c r="A2" s="25" t="s">
        <v>68</v>
      </c>
      <c r="B2" s="26"/>
      <c r="C2" s="26"/>
      <c r="D2" s="26"/>
      <c r="E2" s="26"/>
      <c r="F2" s="27" t="s">
        <v>69</v>
      </c>
      <c r="G2" s="26"/>
      <c r="H2" s="26"/>
      <c r="I2" s="26"/>
      <c r="J2" s="26"/>
      <c r="K2" s="28"/>
    </row>
    <row r="3" spans="1:11" ht="237.75" customHeight="1">
      <c r="A3" s="29"/>
      <c r="B3" s="30"/>
      <c r="C3" s="30"/>
      <c r="D3" s="30"/>
      <c r="E3" s="30"/>
      <c r="F3" s="26"/>
      <c r="G3" s="26"/>
      <c r="H3" s="26"/>
      <c r="I3" s="26"/>
      <c r="J3" s="26"/>
      <c r="K3" s="28"/>
    </row>
    <row r="4" spans="1:11" ht="15.75">
      <c r="A4" s="25" t="s">
        <v>39</v>
      </c>
      <c r="B4" s="26"/>
      <c r="C4" s="26"/>
      <c r="D4" s="26"/>
      <c r="E4" s="26"/>
      <c r="F4" s="27" t="s">
        <v>19</v>
      </c>
      <c r="G4" s="26"/>
      <c r="H4" s="26"/>
      <c r="I4" s="26"/>
      <c r="J4" s="26"/>
      <c r="K4" s="28"/>
    </row>
    <row r="5" spans="1:11" ht="12.75">
      <c r="A5" s="29"/>
      <c r="B5" s="30"/>
      <c r="C5" s="30"/>
      <c r="D5" s="30"/>
      <c r="E5" s="30"/>
      <c r="F5" s="11" t="s">
        <v>60</v>
      </c>
      <c r="G5" s="79">
        <f>'2 Accounts Receivable'!F88</f>
        <v>0</v>
      </c>
      <c r="H5" s="26"/>
      <c r="I5" s="26"/>
      <c r="J5" s="26"/>
      <c r="K5" s="28"/>
    </row>
    <row r="6" spans="1:11" ht="12.75">
      <c r="A6" s="31"/>
      <c r="B6" s="26"/>
      <c r="C6" s="26"/>
      <c r="D6" s="26"/>
      <c r="E6" s="26"/>
      <c r="F6" s="11" t="s">
        <v>61</v>
      </c>
      <c r="G6" s="12">
        <f>'2 Accounts Receivable'!I88</f>
        <v>0</v>
      </c>
      <c r="H6" s="30"/>
      <c r="I6" s="32"/>
      <c r="J6" s="30"/>
      <c r="K6" s="28"/>
    </row>
    <row r="7" spans="1:11" ht="12.75">
      <c r="A7" s="31"/>
      <c r="B7" s="26"/>
      <c r="C7" s="26"/>
      <c r="D7" s="26"/>
      <c r="E7" s="26"/>
      <c r="F7" s="11" t="s">
        <v>72</v>
      </c>
      <c r="G7" s="12">
        <f>G5-G6</f>
        <v>0</v>
      </c>
      <c r="H7" s="30"/>
      <c r="I7" s="32"/>
      <c r="J7" s="30"/>
      <c r="K7" s="28"/>
    </row>
    <row r="8" spans="1:11" ht="12.75">
      <c r="A8" s="31"/>
      <c r="B8" s="26"/>
      <c r="C8" s="26"/>
      <c r="D8" s="26"/>
      <c r="E8" s="26"/>
      <c r="F8" s="26"/>
      <c r="G8" s="7"/>
      <c r="H8" s="33"/>
      <c r="I8" s="7"/>
      <c r="J8" s="33"/>
      <c r="K8" s="28"/>
    </row>
    <row r="9" spans="1:11" ht="15.75">
      <c r="A9" s="31"/>
      <c r="B9" s="26"/>
      <c r="C9" s="26"/>
      <c r="D9" s="26"/>
      <c r="E9" s="26"/>
      <c r="F9" s="27" t="s">
        <v>28</v>
      </c>
      <c r="G9" s="26"/>
      <c r="H9" s="26"/>
      <c r="I9" s="26"/>
      <c r="J9" s="26"/>
      <c r="K9" s="34"/>
    </row>
    <row r="10" spans="1:11" ht="12.75">
      <c r="A10" s="31"/>
      <c r="B10" s="26"/>
      <c r="C10" s="26"/>
      <c r="D10" s="26"/>
      <c r="E10" s="26"/>
      <c r="F10" s="14"/>
      <c r="G10" s="15" t="s">
        <v>42</v>
      </c>
      <c r="H10" s="15" t="s">
        <v>62</v>
      </c>
      <c r="I10" s="16" t="s">
        <v>25</v>
      </c>
      <c r="J10" s="15" t="s">
        <v>63</v>
      </c>
      <c r="K10" s="34"/>
    </row>
    <row r="11" spans="1:11" ht="12.75">
      <c r="A11" s="31"/>
      <c r="B11" s="26"/>
      <c r="C11" s="26"/>
      <c r="D11" s="26"/>
      <c r="E11" s="26"/>
      <c r="F11" s="3" t="s">
        <v>23</v>
      </c>
      <c r="G11" s="2">
        <f>COUNTIF('2 Accounts Receivable'!K8:K87,"Yes")</f>
        <v>0</v>
      </c>
      <c r="H11" s="17" t="str">
        <f>IF(ISERR(G11/COUNTA('2 Accounts Receivable'!G8:G87))," ",G11/COUNTA('2 Accounts Receivable'!G8:G87))</f>
        <v> </v>
      </c>
      <c r="I11" s="18">
        <f>SUMIF('2 Accounts Receivable'!K8:K87,"Yes",'2 Accounts Receivable'!F8:F87)</f>
        <v>0</v>
      </c>
      <c r="J11" s="17" t="str">
        <f>IF(H11=" "," ",I11/G5)</f>
        <v> </v>
      </c>
      <c r="K11" s="34"/>
    </row>
    <row r="12" spans="1:11" ht="12.75">
      <c r="A12" s="31"/>
      <c r="B12" s="26"/>
      <c r="C12" s="26"/>
      <c r="D12" s="26"/>
      <c r="E12" s="26"/>
      <c r="F12" s="3" t="s">
        <v>35</v>
      </c>
      <c r="G12" s="2">
        <f>COUNTIF('2 Accounts Receivable'!K8:K87,"No")</f>
        <v>0</v>
      </c>
      <c r="H12" s="17" t="str">
        <f>IF(ISERR(G12/COUNTA('2 Accounts Receivable'!G8:G87))," ",G12/COUNTA('2 Accounts Receivable'!G8:G87))</f>
        <v> </v>
      </c>
      <c r="I12" s="18">
        <f>SUMIF('2 Accounts Receivable'!K8:K87,"No",'2 Accounts Receivable'!F8:F87)</f>
        <v>0</v>
      </c>
      <c r="J12" s="17" t="str">
        <f>IF(H12=" "," ",I12/G5)</f>
        <v> </v>
      </c>
      <c r="K12" s="34"/>
    </row>
    <row r="13" spans="1:11" ht="12.75">
      <c r="A13" s="31"/>
      <c r="B13" s="26"/>
      <c r="C13" s="26"/>
      <c r="D13" s="26"/>
      <c r="E13" s="26"/>
      <c r="F13" s="3" t="s">
        <v>36</v>
      </c>
      <c r="G13" s="2">
        <f>COUNTIF('2 Accounts Receivable'!O8:O87,"Overdue")</f>
        <v>0</v>
      </c>
      <c r="H13" s="17" t="str">
        <f>IF(ISERR(G13/COUNTA('2 Accounts Receivable'!G8:G87))," ",G13/COUNTA('2 Accounts Receivable'!G8:G87))</f>
        <v> </v>
      </c>
      <c r="I13" s="18">
        <f>SUMIF('2 Accounts Receivable'!O8:O87,"Overdue",'2 Accounts Receivable'!F8:F87)</f>
        <v>0</v>
      </c>
      <c r="J13" s="17" t="str">
        <f>IF(H13=" "," ",I13/G5)</f>
        <v> </v>
      </c>
      <c r="K13" s="28"/>
    </row>
    <row r="14" spans="1:11" ht="12.75">
      <c r="A14" s="31"/>
      <c r="B14" s="26"/>
      <c r="C14" s="26"/>
      <c r="D14" s="26"/>
      <c r="E14" s="26"/>
      <c r="F14" s="33"/>
      <c r="G14" s="33"/>
      <c r="H14" s="33"/>
      <c r="I14" s="33"/>
      <c r="J14" s="33"/>
      <c r="K14" s="28"/>
    </row>
    <row r="15" spans="1:11" ht="15.75">
      <c r="A15" s="31"/>
      <c r="B15" s="26"/>
      <c r="C15" s="26"/>
      <c r="D15" s="26"/>
      <c r="E15" s="26"/>
      <c r="F15" s="27" t="s">
        <v>41</v>
      </c>
      <c r="G15" s="33"/>
      <c r="H15" s="33"/>
      <c r="I15" s="33"/>
      <c r="J15" s="33"/>
      <c r="K15" s="28"/>
    </row>
    <row r="16" spans="1:11" ht="12.75">
      <c r="A16" s="31"/>
      <c r="B16" s="26"/>
      <c r="C16" s="26"/>
      <c r="D16" s="26"/>
      <c r="E16" s="26"/>
      <c r="F16" s="19" t="s">
        <v>43</v>
      </c>
      <c r="G16" s="19" t="s">
        <v>44</v>
      </c>
      <c r="H16" s="14"/>
      <c r="I16" s="15" t="s">
        <v>45</v>
      </c>
      <c r="J16" s="33"/>
      <c r="K16" s="28"/>
    </row>
    <row r="17" spans="1:11" ht="12.75">
      <c r="A17" s="31"/>
      <c r="B17" s="26"/>
      <c r="C17" s="26"/>
      <c r="D17" s="26"/>
      <c r="E17" s="26"/>
      <c r="F17" s="11" t="s">
        <v>47</v>
      </c>
      <c r="G17" s="11" t="s">
        <v>48</v>
      </c>
      <c r="H17" s="20"/>
      <c r="I17" s="21" t="str">
        <f>IF(ISERR(AVERAGE('2 Accounts Receivable'!M8:M87)),"Not available",AVERAGE('2 Accounts Receivable'!M8:M87))</f>
        <v>Not available</v>
      </c>
      <c r="J17" s="33"/>
      <c r="K17" s="28"/>
    </row>
    <row r="18" spans="1:11" ht="12.75">
      <c r="A18" s="31"/>
      <c r="B18" s="26"/>
      <c r="C18" s="26"/>
      <c r="D18" s="26"/>
      <c r="E18" s="26"/>
      <c r="F18" s="11" t="s">
        <v>46</v>
      </c>
      <c r="G18" s="11" t="s">
        <v>47</v>
      </c>
      <c r="H18" s="20"/>
      <c r="I18" s="21" t="str">
        <f>IF(ISERR(AVERAGE('2 Accounts Receivable'!L8:L87)),"Not available",AVERAGE('2 Accounts Receivable'!L8:L87))</f>
        <v>Not available</v>
      </c>
      <c r="J18" s="33"/>
      <c r="K18" s="28"/>
    </row>
    <row r="19" spans="1:11" ht="12.75">
      <c r="A19" s="31"/>
      <c r="B19" s="26"/>
      <c r="C19" s="26"/>
      <c r="D19" s="26"/>
      <c r="E19" s="26"/>
      <c r="F19" s="11" t="s">
        <v>46</v>
      </c>
      <c r="G19" s="11" t="s">
        <v>48</v>
      </c>
      <c r="H19" s="20"/>
      <c r="I19" s="21" t="str">
        <f>IF(ISERR(AVERAGE('2 Accounts Receivable'!N8:N87)),"Not available",AVERAGE('2 Accounts Receivable'!N8:N87))</f>
        <v>Not available</v>
      </c>
      <c r="J19" s="26"/>
      <c r="K19" s="28"/>
    </row>
    <row r="20" spans="1:11" ht="12.75">
      <c r="A20" s="31"/>
      <c r="B20" s="26"/>
      <c r="C20" s="26"/>
      <c r="D20" s="26"/>
      <c r="E20" s="26"/>
      <c r="F20" s="26"/>
      <c r="G20" s="26"/>
      <c r="H20" s="26"/>
      <c r="I20" s="26"/>
      <c r="J20" s="26"/>
      <c r="K20" s="28"/>
    </row>
    <row r="21" spans="1:11" ht="12.75">
      <c r="A21" s="31"/>
      <c r="B21" s="26"/>
      <c r="C21" s="26"/>
      <c r="D21" s="26"/>
      <c r="E21" s="26"/>
      <c r="F21" s="26"/>
      <c r="G21" s="26"/>
      <c r="H21" s="26"/>
      <c r="I21" s="26"/>
      <c r="J21" s="26"/>
      <c r="K21" s="28"/>
    </row>
    <row r="22" spans="1:11" ht="13.5" thickBot="1">
      <c r="A22" s="35"/>
      <c r="B22" s="36"/>
      <c r="C22" s="36"/>
      <c r="D22" s="36"/>
      <c r="E22" s="36"/>
      <c r="F22" s="36"/>
      <c r="G22" s="36"/>
      <c r="H22" s="36"/>
      <c r="I22" s="36"/>
      <c r="J22" s="36"/>
      <c r="K22" s="37"/>
    </row>
  </sheetData>
  <sheetProtection sheet="1" objects="1" scenarios="1" insertColumns="0" insertRows="0" deleteColumns="0" deleteRows="0" selectLockedCells="1"/>
  <printOptions/>
  <pageMargins left="0.75" right="0.75" top="1" bottom="1" header="0.5" footer="0.5"/>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Bank of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Tracker</dc:title>
  <dc:subject/>
  <dc:creator>Rowena Kanna</dc:creator>
  <cp:keywords/>
  <dc:description/>
  <cp:lastModifiedBy>Rowena Kanna</cp:lastModifiedBy>
  <cp:lastPrinted>2007-07-24T01:35:15Z</cp:lastPrinted>
  <dcterms:created xsi:type="dcterms:W3CDTF">2007-07-23T04:50:59Z</dcterms:created>
  <dcterms:modified xsi:type="dcterms:W3CDTF">2010-07-21T01:53:05Z</dcterms:modified>
  <cp:category/>
  <cp:version/>
  <cp:contentType/>
  <cp:contentStatus/>
</cp:coreProperties>
</file>