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515" activeTab="0"/>
  </bookViews>
  <sheets>
    <sheet name="blank report" sheetId="1" r:id="rId1"/>
    <sheet name="example 1 no beg invty" sheetId="2" r:id="rId2"/>
    <sheet name="example 2 beg invty" sheetId="3" r:id="rId3"/>
    <sheet name="example 3 prior department" sheetId="4" r:id="rId4"/>
    <sheet name="example 2 beg invty fifo" sheetId="5" r:id="rId5"/>
    <sheet name="example 2 beg invty spoilage" sheetId="6" r:id="rId6"/>
  </sheets>
  <definedNames/>
  <calcPr fullCalcOnLoad="1"/>
</workbook>
</file>

<file path=xl/sharedStrings.xml><?xml version="1.0" encoding="utf-8"?>
<sst xmlns="http://schemas.openxmlformats.org/spreadsheetml/2006/main" count="167" uniqueCount="45">
  <si>
    <t>Flow of units</t>
  </si>
  <si>
    <t>Physical units</t>
  </si>
  <si>
    <t>Direct materials</t>
  </si>
  <si>
    <t>Conversion costs</t>
  </si>
  <si>
    <t>Equivalent units</t>
  </si>
  <si>
    <t>(Step 1)</t>
  </si>
  <si>
    <t>(Step 2)</t>
  </si>
  <si>
    <t>Units to be accounted for:</t>
  </si>
  <si>
    <t xml:space="preserve">   Beginning work in process inventory</t>
  </si>
  <si>
    <t xml:space="preserve">   Units started this period</t>
  </si>
  <si>
    <t xml:space="preserve">   Total units to be accounted for</t>
  </si>
  <si>
    <t xml:space="preserve">   Completed and transferred out</t>
  </si>
  <si>
    <t xml:space="preserve">   In ending work in process inventory</t>
  </si>
  <si>
    <t xml:space="preserve">   Total units accounted for</t>
  </si>
  <si>
    <t>Flow of costs</t>
  </si>
  <si>
    <t>Costs to be accounted for:</t>
  </si>
  <si>
    <t xml:space="preserve">   Cost in beginning work in process inventory</t>
  </si>
  <si>
    <t xml:space="preserve">   Cost added in current period</t>
  </si>
  <si>
    <t xml:space="preserve">   Total costs to be accounted for</t>
  </si>
  <si>
    <t xml:space="preserve">   Cost assigned to units transferred out</t>
  </si>
  <si>
    <t xml:space="preserve">   Cost in ending work in process inventory</t>
  </si>
  <si>
    <t>Units accounted for: (Step 3)</t>
  </si>
  <si>
    <t>Cost per equivalent unit (Step 4)</t>
  </si>
  <si>
    <t>Costs accounted for: (Step 5)</t>
  </si>
  <si>
    <t xml:space="preserve">   Total costs accounted for</t>
  </si>
  <si>
    <t>Prior department</t>
  </si>
  <si>
    <t xml:space="preserve">   Beginning inventory completed</t>
  </si>
  <si>
    <t xml:space="preserve">   Started and transferred out</t>
  </si>
  <si>
    <t xml:space="preserve">   Cost to complete beginning inventory</t>
  </si>
  <si>
    <t xml:space="preserve">   Cost from beginning inventory transferred out</t>
  </si>
  <si>
    <t xml:space="preserve">      Total cost for beginning inventory</t>
  </si>
  <si>
    <t xml:space="preserve">   Cost assigned to units started and completed</t>
  </si>
  <si>
    <t xml:space="preserve">      Total units transferred out</t>
  </si>
  <si>
    <t xml:space="preserve">      Total cost of units transferred out</t>
  </si>
  <si>
    <t>Process cost sheet - weighted average</t>
  </si>
  <si>
    <t>Process cost sheet - weighted average - example 1 - no beginning inventory</t>
  </si>
  <si>
    <t>Process cost sheet - weighted average - example 2 - beginning inventory</t>
  </si>
  <si>
    <t>Process cost sheet - weighted average - example 3 - prior department</t>
  </si>
  <si>
    <t>Process cost sheet - FIFO - example 2 - beginning inventory</t>
  </si>
  <si>
    <t>Process cost sheet - weighted average - example 2 - beginning inventory - with spoilage</t>
  </si>
  <si>
    <t xml:space="preserve">   Cost assigned to spoiled units</t>
  </si>
  <si>
    <t xml:space="preserve">   Spoiled units</t>
  </si>
  <si>
    <r>
      <t>Cost per equivalent unit (Step 4) (</t>
    </r>
    <r>
      <rPr>
        <sz val="10"/>
        <color indexed="10"/>
        <rFont val="Arial"/>
        <family val="2"/>
      </rPr>
      <t>Current period costs</t>
    </r>
    <r>
      <rPr>
        <sz val="10"/>
        <rFont val="Arial"/>
        <family val="0"/>
      </rPr>
      <t xml:space="preserve"> / equivalent units)</t>
    </r>
  </si>
  <si>
    <t>Units and cost transferred out of example 2</t>
  </si>
  <si>
    <t>Units and costs transferred in to example 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</si>
</sst>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* #,##0.0_);_(* \(#,##0.0\);_(* &quot;-&quot;?_);_(@_)"/>
    <numFmt numFmtId="170" formatCode="_(* #,##0_);_(* \(#,##0\);_(* &quot;-&quot;?_);_(@_)"/>
    <numFmt numFmtId="171" formatCode="_(&quot;$&quot;* #,##0.0000_);_(&quot;$&quot;* \(#,##0.0000\);_(&quot;$&quot;* &quot;-&quot;??_);_(@_)"/>
    <numFmt numFmtId="172" formatCode="_(&quot;$&quot;* #,##0.00000_);_(&quot;$&quot;* \(#,##0.00000\);_(&quot;$&quot;* &quot;-&quot;??_);_(@_)"/>
    <numFmt numFmtId="173" formatCode="_(&quot;$&quot;* #,##0.000000_);_(&quot;$&quot;* \(#,##0.000000\);_(&quot;$&quot;* &quot;-&quot;??_);_(@_)"/>
    <numFmt numFmtId="174" formatCode="_(&quot;$&quot;* #,##0.0000000_);_(&quot;$&quot;* \(#,##0.0000000\);_(&quot;$&quot;* &quot;-&quot;??_);_(@_)"/>
    <numFmt numFmtId="175" formatCode="_(* #,##0.0000_);_(* \(#,##0.0000\);_(* &quot;-&quot;??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0" xfId="17" applyNumberFormat="1" applyAlignment="1">
      <alignment/>
    </xf>
    <xf numFmtId="167" fontId="0" fillId="0" borderId="3" xfId="17" applyNumberFormat="1" applyBorder="1" applyAlignment="1">
      <alignment/>
    </xf>
    <xf numFmtId="44" fontId="0" fillId="0" borderId="4" xfId="17" applyBorder="1" applyAlignment="1">
      <alignment/>
    </xf>
    <xf numFmtId="167" fontId="0" fillId="0" borderId="4" xfId="17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7" fontId="0" fillId="0" borderId="0" xfId="17" applyNumberFormat="1" applyAlignment="1">
      <alignment/>
    </xf>
    <xf numFmtId="167" fontId="0" fillId="0" borderId="3" xfId="17" applyNumberFormat="1" applyBorder="1" applyAlignment="1">
      <alignment/>
    </xf>
    <xf numFmtId="167" fontId="0" fillId="0" borderId="4" xfId="17" applyNumberFormat="1" applyBorder="1" applyAlignment="1">
      <alignment/>
    </xf>
    <xf numFmtId="0" fontId="0" fillId="0" borderId="0" xfId="0" applyBorder="1" applyAlignment="1">
      <alignment horizontal="center" wrapText="1"/>
    </xf>
    <xf numFmtId="165" fontId="0" fillId="0" borderId="0" xfId="15" applyNumberFormat="1" applyBorder="1" applyAlignment="1">
      <alignment/>
    </xf>
    <xf numFmtId="167" fontId="0" fillId="0" borderId="0" xfId="17" applyNumberFormat="1" applyBorder="1" applyAlignment="1">
      <alignment/>
    </xf>
    <xf numFmtId="165" fontId="0" fillId="2" borderId="2" xfId="15" applyNumberFormat="1" applyFill="1" applyBorder="1" applyAlignment="1">
      <alignment/>
    </xf>
    <xf numFmtId="165" fontId="0" fillId="0" borderId="0" xfId="15" applyNumberFormat="1" applyFill="1" applyBorder="1" applyAlignment="1">
      <alignment/>
    </xf>
    <xf numFmtId="164" fontId="0" fillId="0" borderId="0" xfId="15" applyNumberFormat="1" applyAlignment="1">
      <alignment/>
    </xf>
    <xf numFmtId="0" fontId="0" fillId="2" borderId="0" xfId="0" applyFill="1" applyAlignment="1">
      <alignment/>
    </xf>
    <xf numFmtId="165" fontId="0" fillId="2" borderId="0" xfId="15" applyNumberFormat="1" applyFill="1" applyAlignment="1">
      <alignment/>
    </xf>
    <xf numFmtId="0" fontId="0" fillId="2" borderId="0" xfId="0" applyFont="1" applyFill="1" applyAlignment="1">
      <alignment/>
    </xf>
    <xf numFmtId="167" fontId="0" fillId="2" borderId="0" xfId="17" applyNumberFormat="1" applyFill="1" applyAlignment="1">
      <alignment/>
    </xf>
    <xf numFmtId="170" fontId="0" fillId="2" borderId="0" xfId="0" applyNumberFormat="1" applyFill="1" applyAlignment="1">
      <alignment/>
    </xf>
    <xf numFmtId="165" fontId="0" fillId="2" borderId="2" xfId="15" applyNumberFormat="1" applyFill="1" applyBorder="1" applyAlignment="1">
      <alignment horizontal="left" indent="1"/>
    </xf>
    <xf numFmtId="167" fontId="0" fillId="2" borderId="0" xfId="0" applyNumberFormat="1" applyFill="1" applyAlignment="1">
      <alignment/>
    </xf>
    <xf numFmtId="165" fontId="0" fillId="2" borderId="2" xfId="15" applyNumberFormat="1" applyFill="1" applyBorder="1" applyAlignment="1">
      <alignment/>
    </xf>
    <xf numFmtId="171" fontId="0" fillId="0" borderId="4" xfId="17" applyNumberFormat="1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71" fontId="3" fillId="0" borderId="4" xfId="17" applyNumberFormat="1" applyFont="1" applyBorder="1" applyAlignment="1">
      <alignment/>
    </xf>
    <xf numFmtId="0" fontId="3" fillId="0" borderId="0" xfId="0" applyFont="1" applyAlignment="1">
      <alignment/>
    </xf>
    <xf numFmtId="165" fontId="3" fillId="0" borderId="2" xfId="15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G1" sqref="G1"/>
    </sheetView>
  </sheetViews>
  <sheetFormatPr defaultColWidth="9.140625" defaultRowHeight="12.75"/>
  <cols>
    <col min="1" max="1" width="39.421875" style="0" customWidth="1"/>
    <col min="2" max="2" width="10.7109375" style="0" customWidth="1"/>
    <col min="3" max="3" width="5.7109375" style="0" customWidth="1"/>
    <col min="4" max="4" width="10.7109375" style="0" customWidth="1"/>
    <col min="5" max="5" width="3.7109375" style="0" customWidth="1"/>
    <col min="6" max="7" width="10.7109375" style="0" customWidth="1"/>
  </cols>
  <sheetData>
    <row r="1" ht="12.75">
      <c r="A1" t="s">
        <v>34</v>
      </c>
    </row>
    <row r="3" spans="4:6" ht="12.75">
      <c r="D3" s="45" t="s">
        <v>6</v>
      </c>
      <c r="E3" s="45"/>
      <c r="F3" s="45"/>
    </row>
    <row r="4" spans="2:6" ht="12.75">
      <c r="B4" s="3" t="s">
        <v>5</v>
      </c>
      <c r="D4" s="44" t="s">
        <v>4</v>
      </c>
      <c r="E4" s="44"/>
      <c r="F4" s="44"/>
    </row>
    <row r="5" spans="1:7" ht="25.5">
      <c r="A5" s="10" t="s">
        <v>0</v>
      </c>
      <c r="B5" s="5" t="s">
        <v>1</v>
      </c>
      <c r="C5" s="2"/>
      <c r="D5" s="4" t="s">
        <v>2</v>
      </c>
      <c r="E5" s="2"/>
      <c r="F5" s="4" t="s">
        <v>3</v>
      </c>
      <c r="G5" s="1"/>
    </row>
    <row r="6" ht="12.75">
      <c r="A6" t="s">
        <v>7</v>
      </c>
    </row>
    <row r="7" spans="1:2" ht="12.75">
      <c r="A7" t="s">
        <v>8</v>
      </c>
      <c r="B7" s="6"/>
    </row>
    <row r="8" spans="1:2" ht="12.75">
      <c r="A8" t="s">
        <v>9</v>
      </c>
      <c r="B8" s="7"/>
    </row>
    <row r="9" spans="1:2" ht="13.5" thickBot="1">
      <c r="A9" t="s">
        <v>10</v>
      </c>
      <c r="B9" s="8">
        <f>SUM(B7:B8)</f>
        <v>0</v>
      </c>
    </row>
    <row r="10" ht="13.5" thickTop="1">
      <c r="B10" s="6"/>
    </row>
    <row r="11" spans="1:2" ht="12.75">
      <c r="A11" t="s">
        <v>21</v>
      </c>
      <c r="B11" s="6"/>
    </row>
    <row r="12" spans="1:6" ht="12.75">
      <c r="A12" t="s">
        <v>11</v>
      </c>
      <c r="B12" s="6"/>
      <c r="D12" s="6"/>
      <c r="E12" s="6"/>
      <c r="F12" s="6"/>
    </row>
    <row r="13" spans="1:6" ht="12.75">
      <c r="A13" t="s">
        <v>12</v>
      </c>
      <c r="B13" s="7"/>
      <c r="D13" s="7"/>
      <c r="E13" s="6"/>
      <c r="F13" s="7"/>
    </row>
    <row r="14" spans="1:6" ht="13.5" thickBot="1">
      <c r="A14" t="s">
        <v>13</v>
      </c>
      <c r="B14" s="9">
        <f>SUM(B12:B13)</f>
        <v>0</v>
      </c>
      <c r="D14" s="8">
        <f>SUM(D12:D13)</f>
        <v>0</v>
      </c>
      <c r="E14" s="6"/>
      <c r="F14" s="8">
        <f>SUM(F12:F13)</f>
        <v>0</v>
      </c>
    </row>
    <row r="15" ht="13.5" thickTop="1"/>
    <row r="17" ht="12.75">
      <c r="A17" s="11" t="s">
        <v>14</v>
      </c>
    </row>
    <row r="18" ht="12.75">
      <c r="A18" t="s">
        <v>15</v>
      </c>
    </row>
    <row r="19" spans="1:6" ht="12.75">
      <c r="A19" t="s">
        <v>16</v>
      </c>
      <c r="B19" s="13"/>
      <c r="D19" s="13"/>
      <c r="F19" s="13"/>
    </row>
    <row r="20" spans="1:6" ht="12.75">
      <c r="A20" t="s">
        <v>17</v>
      </c>
      <c r="B20" s="7"/>
      <c r="D20" s="7"/>
      <c r="F20" s="7"/>
    </row>
    <row r="21" spans="1:6" ht="13.5" thickBot="1">
      <c r="A21" t="s">
        <v>18</v>
      </c>
      <c r="B21" s="14">
        <f>SUM(B19:B20)</f>
        <v>0</v>
      </c>
      <c r="D21" s="16">
        <f>SUM(D19:D20)</f>
        <v>0</v>
      </c>
      <c r="F21" s="16">
        <f>SUM(F19:F20)</f>
        <v>0</v>
      </c>
    </row>
    <row r="22" ht="13.5" thickTop="1"/>
    <row r="23" spans="1:6" ht="13.5" thickBot="1">
      <c r="A23" t="s">
        <v>22</v>
      </c>
      <c r="D23" s="15" t="e">
        <f>D21/D14</f>
        <v>#DIV/0!</v>
      </c>
      <c r="F23" s="15" t="e">
        <f>F21/F14</f>
        <v>#DIV/0!</v>
      </c>
    </row>
    <row r="24" ht="13.5" thickTop="1"/>
    <row r="25" ht="12.75">
      <c r="A25" s="12" t="s">
        <v>23</v>
      </c>
    </row>
    <row r="26" spans="1:6" ht="12.75">
      <c r="A26" t="s">
        <v>19</v>
      </c>
      <c r="B26" s="13"/>
      <c r="D26" s="13" t="e">
        <f>D12*D23</f>
        <v>#DIV/0!</v>
      </c>
      <c r="F26" s="13" t="e">
        <f>F12*F23</f>
        <v>#DIV/0!</v>
      </c>
    </row>
    <row r="27" spans="1:6" ht="12.75">
      <c r="A27" t="s">
        <v>20</v>
      </c>
      <c r="B27" s="7"/>
      <c r="D27" s="7" t="e">
        <f>D13*D23</f>
        <v>#DIV/0!</v>
      </c>
      <c r="F27" s="7" t="e">
        <f>F13*F23</f>
        <v>#DIV/0!</v>
      </c>
    </row>
    <row r="28" spans="1:6" ht="13.5" thickBot="1">
      <c r="A28" t="s">
        <v>24</v>
      </c>
      <c r="B28" s="14">
        <f>SUM(B26:B27)</f>
        <v>0</v>
      </c>
      <c r="D28" s="16" t="e">
        <f>SUM(D26:D27)</f>
        <v>#DIV/0!</v>
      </c>
      <c r="F28" s="16" t="e">
        <f>SUM(F26:F27)</f>
        <v>#DIV/0!</v>
      </c>
    </row>
    <row r="29" ht="13.5" thickTop="1"/>
  </sheetData>
  <mergeCells count="2">
    <mergeCell ref="D4:F4"/>
    <mergeCell ref="D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F1" sqref="F1"/>
    </sheetView>
  </sheetViews>
  <sheetFormatPr defaultColWidth="9.140625" defaultRowHeight="12.75"/>
  <cols>
    <col min="1" max="1" width="39.421875" style="0" customWidth="1"/>
    <col min="2" max="2" width="10.7109375" style="0" customWidth="1"/>
    <col min="3" max="3" width="5.7109375" style="0" customWidth="1"/>
    <col min="4" max="4" width="10.7109375" style="0" customWidth="1"/>
    <col min="5" max="5" width="3.7109375" style="0" customWidth="1"/>
    <col min="6" max="7" width="10.7109375" style="0" customWidth="1"/>
  </cols>
  <sheetData>
    <row r="1" ht="12.75">
      <c r="A1" t="s">
        <v>35</v>
      </c>
    </row>
    <row r="3" spans="4:6" ht="12.75">
      <c r="D3" s="45" t="s">
        <v>6</v>
      </c>
      <c r="E3" s="45"/>
      <c r="F3" s="45"/>
    </row>
    <row r="4" spans="2:6" ht="12.75">
      <c r="B4" s="3" t="s">
        <v>5</v>
      </c>
      <c r="D4" s="44" t="s">
        <v>4</v>
      </c>
      <c r="E4" s="44"/>
      <c r="F4" s="44"/>
    </row>
    <row r="5" spans="1:7" ht="25.5">
      <c r="A5" s="10" t="s">
        <v>0</v>
      </c>
      <c r="B5" s="5" t="s">
        <v>1</v>
      </c>
      <c r="C5" s="2"/>
      <c r="D5" s="4" t="s">
        <v>2</v>
      </c>
      <c r="E5" s="2"/>
      <c r="F5" s="4" t="s">
        <v>3</v>
      </c>
      <c r="G5" s="1"/>
    </row>
    <row r="6" ht="12.75">
      <c r="A6" t="s">
        <v>7</v>
      </c>
    </row>
    <row r="7" spans="1:2" ht="12.75">
      <c r="A7" t="s">
        <v>8</v>
      </c>
      <c r="B7" s="17">
        <v>0</v>
      </c>
    </row>
    <row r="8" spans="1:2" ht="12.75">
      <c r="A8" t="s">
        <v>9</v>
      </c>
      <c r="B8" s="18">
        <v>18000</v>
      </c>
    </row>
    <row r="9" spans="1:2" ht="13.5" thickBot="1">
      <c r="A9" t="s">
        <v>10</v>
      </c>
      <c r="B9" s="19">
        <f>SUM(B7:B8)</f>
        <v>18000</v>
      </c>
    </row>
    <row r="10" ht="13.5" thickTop="1">
      <c r="B10" s="17"/>
    </row>
    <row r="11" spans="1:2" ht="12.75">
      <c r="A11" t="s">
        <v>21</v>
      </c>
      <c r="B11" s="17"/>
    </row>
    <row r="12" spans="1:6" ht="12.75">
      <c r="A12" t="s">
        <v>11</v>
      </c>
      <c r="B12" s="17">
        <v>16000</v>
      </c>
      <c r="D12" s="17">
        <f>B12</f>
        <v>16000</v>
      </c>
      <c r="E12" s="17"/>
      <c r="F12" s="17">
        <f>B12</f>
        <v>16000</v>
      </c>
    </row>
    <row r="13" spans="1:6" ht="12.75">
      <c r="A13" t="s">
        <v>12</v>
      </c>
      <c r="B13" s="18">
        <v>2000</v>
      </c>
      <c r="D13" s="18">
        <v>800</v>
      </c>
      <c r="E13" s="17"/>
      <c r="F13" s="18">
        <v>600</v>
      </c>
    </row>
    <row r="14" spans="1:6" ht="13.5" thickBot="1">
      <c r="A14" t="s">
        <v>13</v>
      </c>
      <c r="B14" s="20">
        <f>SUM(B12:B13)</f>
        <v>18000</v>
      </c>
      <c r="D14" s="19">
        <f>SUM(D12:D13)</f>
        <v>16800</v>
      </c>
      <c r="E14" s="17"/>
      <c r="F14" s="19">
        <f>SUM(F12:F13)</f>
        <v>16600</v>
      </c>
    </row>
    <row r="15" ht="13.5" thickTop="1"/>
    <row r="17" ht="12.75">
      <c r="A17" s="11" t="s">
        <v>14</v>
      </c>
    </row>
    <row r="18" ht="12.75">
      <c r="A18" t="s">
        <v>15</v>
      </c>
    </row>
    <row r="19" spans="1:6" ht="12.75">
      <c r="A19" t="s">
        <v>16</v>
      </c>
      <c r="B19" s="21">
        <v>0</v>
      </c>
      <c r="D19" s="21">
        <v>0</v>
      </c>
      <c r="F19" s="21">
        <v>0</v>
      </c>
    </row>
    <row r="20" spans="1:6" ht="12.75">
      <c r="A20" t="s">
        <v>17</v>
      </c>
      <c r="B20" s="18">
        <v>113420</v>
      </c>
      <c r="D20" s="18">
        <v>45360</v>
      </c>
      <c r="F20" s="18">
        <v>68060</v>
      </c>
    </row>
    <row r="21" spans="1:6" ht="13.5" thickBot="1">
      <c r="A21" t="s">
        <v>18</v>
      </c>
      <c r="B21" s="22">
        <f>SUM(B19:B20)</f>
        <v>113420</v>
      </c>
      <c r="D21" s="23">
        <f>SUM(D19:D20)</f>
        <v>45360</v>
      </c>
      <c r="F21" s="23">
        <f>SUM(F19:F20)</f>
        <v>68060</v>
      </c>
    </row>
    <row r="22" ht="13.5" thickTop="1"/>
    <row r="23" spans="1:6" ht="13.5" thickBot="1">
      <c r="A23" t="s">
        <v>22</v>
      </c>
      <c r="D23" s="38">
        <f>D21/D14</f>
        <v>2.7</v>
      </c>
      <c r="F23" s="38">
        <f>F21/F14</f>
        <v>4.1</v>
      </c>
    </row>
    <row r="24" ht="13.5" thickTop="1"/>
    <row r="25" ht="12.75">
      <c r="A25" s="12" t="s">
        <v>23</v>
      </c>
    </row>
    <row r="26" spans="1:6" ht="12.75">
      <c r="A26" t="s">
        <v>19</v>
      </c>
      <c r="B26" s="21">
        <f>B12*(D23+F23)</f>
        <v>108800</v>
      </c>
      <c r="D26" s="21">
        <f>D12*D23</f>
        <v>43200</v>
      </c>
      <c r="F26" s="21">
        <f>F12*F23</f>
        <v>65600</v>
      </c>
    </row>
    <row r="27" spans="1:6" ht="12.75">
      <c r="A27" t="s">
        <v>20</v>
      </c>
      <c r="B27" s="18">
        <f>D13*D23+F13*F23</f>
        <v>4620</v>
      </c>
      <c r="D27" s="18">
        <f>D13*D23</f>
        <v>2160</v>
      </c>
      <c r="F27" s="18">
        <f>F13*F23</f>
        <v>2460</v>
      </c>
    </row>
    <row r="28" spans="1:6" ht="13.5" thickBot="1">
      <c r="A28" t="s">
        <v>24</v>
      </c>
      <c r="B28" s="22">
        <f>SUM(B26:B27)</f>
        <v>113420</v>
      </c>
      <c r="D28" s="23">
        <f>SUM(D26:D27)</f>
        <v>45360</v>
      </c>
      <c r="F28" s="23">
        <f>SUM(F26:F27)</f>
        <v>68060</v>
      </c>
    </row>
    <row r="29" ht="13.5" thickTop="1"/>
  </sheetData>
  <mergeCells count="2">
    <mergeCell ref="D4:F4"/>
    <mergeCell ref="D3:F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G1" sqref="G1"/>
    </sheetView>
  </sheetViews>
  <sheetFormatPr defaultColWidth="9.140625" defaultRowHeight="12.75"/>
  <cols>
    <col min="1" max="1" width="39.421875" style="0" customWidth="1"/>
    <col min="2" max="2" width="10.7109375" style="0" customWidth="1"/>
    <col min="3" max="3" width="5.7109375" style="0" customWidth="1"/>
    <col min="4" max="4" width="10.7109375" style="0" customWidth="1"/>
    <col min="5" max="5" width="3.7109375" style="0" customWidth="1"/>
    <col min="6" max="7" width="10.7109375" style="0" customWidth="1"/>
  </cols>
  <sheetData>
    <row r="1" ht="12.75">
      <c r="A1" t="s">
        <v>36</v>
      </c>
    </row>
    <row r="3" spans="4:6" ht="12.75">
      <c r="D3" s="45" t="s">
        <v>6</v>
      </c>
      <c r="E3" s="45"/>
      <c r="F3" s="45"/>
    </row>
    <row r="4" spans="2:6" ht="12.75">
      <c r="B4" s="3" t="s">
        <v>5</v>
      </c>
      <c r="D4" s="44" t="s">
        <v>4</v>
      </c>
      <c r="E4" s="44"/>
      <c r="F4" s="44"/>
    </row>
    <row r="5" spans="1:7" ht="25.5">
      <c r="A5" s="10" t="s">
        <v>0</v>
      </c>
      <c r="B5" s="5" t="s">
        <v>1</v>
      </c>
      <c r="C5" s="2"/>
      <c r="D5" s="4" t="s">
        <v>2</v>
      </c>
      <c r="E5" s="2"/>
      <c r="F5" s="4" t="s">
        <v>3</v>
      </c>
      <c r="G5" s="1"/>
    </row>
    <row r="6" ht="12.75">
      <c r="A6" t="s">
        <v>7</v>
      </c>
    </row>
    <row r="7" spans="1:2" ht="12.75">
      <c r="A7" t="s">
        <v>8</v>
      </c>
      <c r="B7" s="17">
        <v>4000</v>
      </c>
    </row>
    <row r="8" spans="1:2" ht="12.75">
      <c r="A8" t="s">
        <v>9</v>
      </c>
      <c r="B8" s="18">
        <v>25000</v>
      </c>
    </row>
    <row r="9" spans="1:2" ht="13.5" thickBot="1">
      <c r="A9" t="s">
        <v>10</v>
      </c>
      <c r="B9" s="19">
        <f>SUM(B7:B8)</f>
        <v>29000</v>
      </c>
    </row>
    <row r="10" ht="13.5" thickTop="1">
      <c r="B10" s="17"/>
    </row>
    <row r="11" spans="1:2" ht="12.75">
      <c r="A11" t="s">
        <v>21</v>
      </c>
      <c r="B11" s="17"/>
    </row>
    <row r="12" spans="1:6" ht="12.75">
      <c r="A12" t="s">
        <v>11</v>
      </c>
      <c r="B12" s="31">
        <v>26000</v>
      </c>
      <c r="D12" s="17">
        <f>B12</f>
        <v>26000</v>
      </c>
      <c r="E12" s="17"/>
      <c r="F12" s="17">
        <f>B12</f>
        <v>26000</v>
      </c>
    </row>
    <row r="13" spans="1:6" ht="12.75">
      <c r="A13" t="s">
        <v>12</v>
      </c>
      <c r="B13" s="18">
        <v>3000</v>
      </c>
      <c r="D13" s="18">
        <v>1800</v>
      </c>
      <c r="E13" s="17"/>
      <c r="F13" s="18">
        <v>1500</v>
      </c>
    </row>
    <row r="14" spans="1:6" ht="13.5" thickBot="1">
      <c r="A14" t="s">
        <v>13</v>
      </c>
      <c r="B14" s="20">
        <f>SUM(B12:B13)</f>
        <v>29000</v>
      </c>
      <c r="D14" s="19">
        <f>SUM(D12:D13)</f>
        <v>27800</v>
      </c>
      <c r="E14" s="17"/>
      <c r="F14" s="19">
        <f>SUM(F12:F13)</f>
        <v>27500</v>
      </c>
    </row>
    <row r="15" ht="13.5" thickTop="1"/>
    <row r="17" ht="12.75">
      <c r="A17" s="11" t="s">
        <v>14</v>
      </c>
    </row>
    <row r="18" ht="12.75">
      <c r="A18" t="s">
        <v>15</v>
      </c>
    </row>
    <row r="19" spans="1:6" ht="12.75">
      <c r="A19" t="s">
        <v>16</v>
      </c>
      <c r="B19" s="21">
        <f>D19+F19</f>
        <v>8540</v>
      </c>
      <c r="D19" s="21">
        <v>7040</v>
      </c>
      <c r="F19" s="21">
        <v>1500</v>
      </c>
    </row>
    <row r="20" spans="1:6" ht="12.75">
      <c r="A20" t="s">
        <v>17</v>
      </c>
      <c r="B20" s="18">
        <f>D20+F20</f>
        <v>72060</v>
      </c>
      <c r="D20" s="18">
        <v>51660</v>
      </c>
      <c r="F20" s="18">
        <v>20400</v>
      </c>
    </row>
    <row r="21" spans="1:6" ht="13.5" thickBot="1">
      <c r="A21" t="s">
        <v>18</v>
      </c>
      <c r="B21" s="22">
        <f>SUM(B19:B20)</f>
        <v>80600</v>
      </c>
      <c r="D21" s="23">
        <f>SUM(D19:D20)</f>
        <v>58700</v>
      </c>
      <c r="F21" s="23">
        <f>SUM(F19:F20)</f>
        <v>21900</v>
      </c>
    </row>
    <row r="22" ht="13.5" thickTop="1"/>
    <row r="23" spans="1:7" ht="13.5" thickBot="1">
      <c r="A23" t="s">
        <v>22</v>
      </c>
      <c r="D23" s="38">
        <f>D21/D14</f>
        <v>2.1115107913669067</v>
      </c>
      <c r="F23" s="38">
        <f>F21/F14</f>
        <v>0.7963636363636364</v>
      </c>
      <c r="G23" s="39"/>
    </row>
    <row r="24" ht="13.5" thickTop="1"/>
    <row r="25" ht="12.75">
      <c r="A25" s="12" t="s">
        <v>23</v>
      </c>
    </row>
    <row r="26" spans="1:6" ht="12.75">
      <c r="A26" t="s">
        <v>19</v>
      </c>
      <c r="B26" s="33">
        <f>B12*(D23+F23)</f>
        <v>75604.73512099413</v>
      </c>
      <c r="D26" s="21">
        <f>D12*D23</f>
        <v>54899.280575539575</v>
      </c>
      <c r="F26" s="21">
        <f>F12*F23</f>
        <v>20705.454545454548</v>
      </c>
    </row>
    <row r="27" spans="1:6" ht="12.75">
      <c r="A27" t="s">
        <v>20</v>
      </c>
      <c r="B27" s="18">
        <f>D27+F27</f>
        <v>4995.2648790058865</v>
      </c>
      <c r="D27" s="18">
        <f>D13*D23</f>
        <v>3800.719424460432</v>
      </c>
      <c r="F27" s="18">
        <f>F13*F23</f>
        <v>1194.5454545454545</v>
      </c>
    </row>
    <row r="28" spans="1:6" ht="13.5" thickBot="1">
      <c r="A28" t="s">
        <v>24</v>
      </c>
      <c r="B28" s="22">
        <f>SUM(B26:B27)</f>
        <v>80600.00000000001</v>
      </c>
      <c r="D28" s="23">
        <f>SUM(D26:D27)</f>
        <v>58700.00000000001</v>
      </c>
      <c r="F28" s="23">
        <f>SUM(F26:F27)</f>
        <v>21900.000000000004</v>
      </c>
    </row>
    <row r="29" ht="13.5" thickTop="1"/>
    <row r="32" ht="12.75">
      <c r="A32" s="30" t="s">
        <v>44</v>
      </c>
    </row>
  </sheetData>
  <mergeCells count="2">
    <mergeCell ref="D4:F4"/>
    <mergeCell ref="D3:F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I1" sqref="I1"/>
    </sheetView>
  </sheetViews>
  <sheetFormatPr defaultColWidth="9.140625" defaultRowHeight="12.75"/>
  <cols>
    <col min="1" max="1" width="39.421875" style="0" customWidth="1"/>
    <col min="2" max="2" width="10.7109375" style="0" customWidth="1"/>
    <col min="3" max="3" width="5.7109375" style="0" customWidth="1"/>
    <col min="4" max="4" width="10.7109375" style="0" customWidth="1"/>
    <col min="5" max="5" width="3.7109375" style="0" customWidth="1"/>
    <col min="6" max="6" width="10.7109375" style="0" customWidth="1"/>
    <col min="7" max="7" width="3.7109375" style="0" customWidth="1"/>
    <col min="8" max="9" width="10.7109375" style="0" customWidth="1"/>
  </cols>
  <sheetData>
    <row r="1" ht="12.75">
      <c r="A1" t="s">
        <v>37</v>
      </c>
    </row>
    <row r="3" spans="4:8" ht="12.75">
      <c r="D3" s="45" t="s">
        <v>6</v>
      </c>
      <c r="E3" s="45"/>
      <c r="F3" s="45"/>
      <c r="G3" s="45"/>
      <c r="H3" s="45"/>
    </row>
    <row r="4" spans="2:8" ht="12.75">
      <c r="B4" s="3" t="s">
        <v>5</v>
      </c>
      <c r="C4" s="3"/>
      <c r="D4" s="44" t="s">
        <v>4</v>
      </c>
      <c r="E4" s="44"/>
      <c r="F4" s="44"/>
      <c r="G4" s="44"/>
      <c r="H4" s="44"/>
    </row>
    <row r="5" spans="1:9" ht="25.5">
      <c r="A5" s="10" t="s">
        <v>0</v>
      </c>
      <c r="B5" s="5" t="s">
        <v>1</v>
      </c>
      <c r="C5" s="24"/>
      <c r="D5" s="5" t="s">
        <v>25</v>
      </c>
      <c r="E5" s="2"/>
      <c r="F5" s="5" t="s">
        <v>2</v>
      </c>
      <c r="G5" s="2"/>
      <c r="H5" s="5" t="s">
        <v>3</v>
      </c>
      <c r="I5" s="1"/>
    </row>
    <row r="6" ht="12.75">
      <c r="A6" t="s">
        <v>7</v>
      </c>
    </row>
    <row r="7" spans="1:4" ht="12.75">
      <c r="A7" t="s">
        <v>8</v>
      </c>
      <c r="B7" s="17">
        <v>1000</v>
      </c>
      <c r="C7" s="17"/>
      <c r="D7" s="17"/>
    </row>
    <row r="8" spans="1:4" ht="12.75">
      <c r="A8" t="s">
        <v>9</v>
      </c>
      <c r="B8" s="27">
        <f>'example 2 beg invty'!B12</f>
        <v>26000</v>
      </c>
      <c r="C8" s="25"/>
      <c r="D8" s="25"/>
    </row>
    <row r="9" spans="1:4" ht="13.5" thickBot="1">
      <c r="A9" t="s">
        <v>10</v>
      </c>
      <c r="B9" s="19">
        <f>SUM(B7:B8)</f>
        <v>27000</v>
      </c>
      <c r="C9" s="25"/>
      <c r="D9" s="25"/>
    </row>
    <row r="10" spans="2:4" ht="13.5" thickTop="1">
      <c r="B10" s="17"/>
      <c r="C10" s="17"/>
      <c r="D10" s="17"/>
    </row>
    <row r="11" spans="1:4" ht="12.75">
      <c r="A11" t="s">
        <v>21</v>
      </c>
      <c r="B11" s="17"/>
      <c r="C11" s="17"/>
      <c r="D11" s="17"/>
    </row>
    <row r="12" spans="1:8" ht="12.75">
      <c r="A12" t="s">
        <v>11</v>
      </c>
      <c r="B12" s="17">
        <v>25000</v>
      </c>
      <c r="C12" s="17"/>
      <c r="D12" s="17">
        <f>B12</f>
        <v>25000</v>
      </c>
      <c r="F12" s="17">
        <f>B12</f>
        <v>25000</v>
      </c>
      <c r="G12" s="17"/>
      <c r="H12" s="17">
        <f>B12</f>
        <v>25000</v>
      </c>
    </row>
    <row r="13" spans="1:9" ht="12.75">
      <c r="A13" t="s">
        <v>12</v>
      </c>
      <c r="B13" s="18">
        <v>2000</v>
      </c>
      <c r="C13" s="25"/>
      <c r="D13" s="18">
        <f>B13</f>
        <v>2000</v>
      </c>
      <c r="F13" s="18">
        <v>600</v>
      </c>
      <c r="G13" s="29"/>
      <c r="H13" s="18">
        <v>400</v>
      </c>
      <c r="I13" s="28"/>
    </row>
    <row r="14" spans="1:8" ht="13.5" thickBot="1">
      <c r="A14" t="s">
        <v>13</v>
      </c>
      <c r="B14" s="20">
        <f>SUM(B12:B13)</f>
        <v>27000</v>
      </c>
      <c r="C14" s="25"/>
      <c r="D14" s="20">
        <f>SUM(D12:D13)</f>
        <v>27000</v>
      </c>
      <c r="F14" s="19">
        <f>SUM(F12:F13)</f>
        <v>25600</v>
      </c>
      <c r="G14" s="17"/>
      <c r="H14" s="19">
        <f>SUM(H12:H13)</f>
        <v>25400</v>
      </c>
    </row>
    <row r="15" ht="13.5" thickTop="1"/>
    <row r="17" ht="12.75">
      <c r="A17" s="11" t="s">
        <v>14</v>
      </c>
    </row>
    <row r="18" ht="12.75">
      <c r="A18" t="s">
        <v>15</v>
      </c>
    </row>
    <row r="19" spans="1:8" ht="12.75">
      <c r="A19" t="s">
        <v>16</v>
      </c>
      <c r="B19" s="21">
        <f>D19+F19+H19</f>
        <v>3890</v>
      </c>
      <c r="C19" s="21"/>
      <c r="D19" s="21">
        <v>2630</v>
      </c>
      <c r="F19" s="21">
        <v>420</v>
      </c>
      <c r="H19" s="21">
        <v>840</v>
      </c>
    </row>
    <row r="20" spans="1:8" ht="12.75">
      <c r="A20" t="s">
        <v>17</v>
      </c>
      <c r="B20" s="21">
        <f>D20+F20+H20</f>
        <v>125264.73512099413</v>
      </c>
      <c r="C20" s="25"/>
      <c r="D20" s="27">
        <f>'example 2 beg invty'!B26</f>
        <v>75604.73512099413</v>
      </c>
      <c r="F20" s="18">
        <v>14940</v>
      </c>
      <c r="H20" s="18">
        <v>34720</v>
      </c>
    </row>
    <row r="21" spans="1:8" ht="13.5" thickBot="1">
      <c r="A21" t="s">
        <v>18</v>
      </c>
      <c r="B21" s="22">
        <f>SUM(B19:B20)</f>
        <v>129154.73512099413</v>
      </c>
      <c r="C21" s="26"/>
      <c r="D21" s="22">
        <f>SUM(D19:D20)</f>
        <v>78234.73512099413</v>
      </c>
      <c r="F21" s="23">
        <f>SUM(F19:F20)</f>
        <v>15360</v>
      </c>
      <c r="H21" s="23">
        <f>SUM(H19:H20)</f>
        <v>35560</v>
      </c>
    </row>
    <row r="22" ht="13.5" thickTop="1"/>
    <row r="23" spans="1:8" ht="13.5" thickBot="1">
      <c r="A23" t="s">
        <v>22</v>
      </c>
      <c r="D23" s="38">
        <f>D21/D14</f>
        <v>2.897582782259042</v>
      </c>
      <c r="F23" s="38">
        <f>F21/F14</f>
        <v>0.6</v>
      </c>
      <c r="H23" s="38">
        <f>H21/H14</f>
        <v>1.4</v>
      </c>
    </row>
    <row r="24" ht="13.5" thickTop="1"/>
    <row r="25" ht="12.75">
      <c r="A25" s="12" t="s">
        <v>23</v>
      </c>
    </row>
    <row r="26" spans="1:8" ht="12.75">
      <c r="A26" t="s">
        <v>19</v>
      </c>
      <c r="B26" s="21">
        <f>B12*(D23+F23+H23)</f>
        <v>122439.56955647604</v>
      </c>
      <c r="C26" s="21"/>
      <c r="D26" s="21">
        <f>D12*D23</f>
        <v>72439.56955647605</v>
      </c>
      <c r="F26" s="21">
        <f>F12*F23</f>
        <v>15000</v>
      </c>
      <c r="H26" s="21">
        <f>H12*H23</f>
        <v>35000</v>
      </c>
    </row>
    <row r="27" spans="1:8" ht="12.75">
      <c r="A27" t="s">
        <v>20</v>
      </c>
      <c r="B27" s="18">
        <f>D13*D23+F13*F23+H13*H23</f>
        <v>6715.165564518084</v>
      </c>
      <c r="C27" s="25"/>
      <c r="D27" s="18">
        <f>D13*D23</f>
        <v>5795.165564518084</v>
      </c>
      <c r="F27" s="18">
        <f>F13*F23</f>
        <v>360</v>
      </c>
      <c r="H27" s="18">
        <f>H13*H23</f>
        <v>560</v>
      </c>
    </row>
    <row r="28" spans="1:8" ht="13.5" thickBot="1">
      <c r="A28" t="s">
        <v>24</v>
      </c>
      <c r="B28" s="22">
        <f>SUM(B26:B27)</f>
        <v>129154.73512099413</v>
      </c>
      <c r="C28" s="26"/>
      <c r="D28" s="23">
        <f>SUM(D26:D27)</f>
        <v>78234.73512099414</v>
      </c>
      <c r="F28" s="23">
        <f>SUM(F26:F27)</f>
        <v>15360</v>
      </c>
      <c r="H28" s="23">
        <f>SUM(H26:H27)</f>
        <v>35560</v>
      </c>
    </row>
    <row r="29" ht="13.5" thickTop="1"/>
    <row r="31" ht="12.75">
      <c r="A31" s="30" t="s">
        <v>43</v>
      </c>
    </row>
  </sheetData>
  <mergeCells count="2">
    <mergeCell ref="D3:H3"/>
    <mergeCell ref="D4:H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G1" sqref="G1"/>
    </sheetView>
  </sheetViews>
  <sheetFormatPr defaultColWidth="9.140625" defaultRowHeight="12.75"/>
  <cols>
    <col min="1" max="1" width="41.28125" style="0" customWidth="1"/>
    <col min="2" max="2" width="10.7109375" style="0" customWidth="1"/>
    <col min="3" max="3" width="5.7109375" style="0" customWidth="1"/>
    <col min="4" max="4" width="10.7109375" style="0" customWidth="1"/>
    <col min="5" max="5" width="3.7109375" style="0" customWidth="1"/>
    <col min="6" max="7" width="10.7109375" style="0" customWidth="1"/>
  </cols>
  <sheetData>
    <row r="1" ht="12.75">
      <c r="A1" t="s">
        <v>38</v>
      </c>
    </row>
    <row r="3" spans="4:6" ht="12.75">
      <c r="D3" s="45" t="s">
        <v>6</v>
      </c>
      <c r="E3" s="45"/>
      <c r="F3" s="45"/>
    </row>
    <row r="4" spans="2:6" ht="12.75">
      <c r="B4" s="3" t="s">
        <v>5</v>
      </c>
      <c r="D4" s="44" t="s">
        <v>4</v>
      </c>
      <c r="E4" s="44"/>
      <c r="F4" s="44"/>
    </row>
    <row r="5" spans="1:7" ht="25.5">
      <c r="A5" s="10" t="s">
        <v>0</v>
      </c>
      <c r="B5" s="5" t="s">
        <v>1</v>
      </c>
      <c r="C5" s="2"/>
      <c r="D5" s="4" t="s">
        <v>2</v>
      </c>
      <c r="E5" s="2"/>
      <c r="F5" s="4" t="s">
        <v>3</v>
      </c>
      <c r="G5" s="1"/>
    </row>
    <row r="6" ht="12.75">
      <c r="A6" t="s">
        <v>7</v>
      </c>
    </row>
    <row r="7" spans="1:2" ht="12.75">
      <c r="A7" t="s">
        <v>8</v>
      </c>
      <c r="B7" s="17">
        <v>4000</v>
      </c>
    </row>
    <row r="8" spans="1:2" ht="12.75">
      <c r="A8" t="s">
        <v>9</v>
      </c>
      <c r="B8" s="18">
        <v>25000</v>
      </c>
    </row>
    <row r="9" spans="1:2" ht="13.5" thickBot="1">
      <c r="A9" t="s">
        <v>10</v>
      </c>
      <c r="B9" s="19">
        <f>SUM(B7:B8)</f>
        <v>29000</v>
      </c>
    </row>
    <row r="10" ht="13.5" thickTop="1">
      <c r="B10" s="17"/>
    </row>
    <row r="11" spans="1:2" ht="12.75">
      <c r="A11" t="s">
        <v>21</v>
      </c>
      <c r="B11" s="17"/>
    </row>
    <row r="12" spans="1:6" ht="12.75">
      <c r="A12" s="30" t="s">
        <v>26</v>
      </c>
      <c r="B12" s="31">
        <f>B7</f>
        <v>4000</v>
      </c>
      <c r="C12" s="30"/>
      <c r="D12" s="34">
        <f>B12*0.2</f>
        <v>800</v>
      </c>
      <c r="E12" s="30"/>
      <c r="F12" s="34">
        <f>B12*0.5</f>
        <v>2000</v>
      </c>
    </row>
    <row r="13" spans="1:6" ht="12.75">
      <c r="A13" s="30" t="s">
        <v>27</v>
      </c>
      <c r="B13" s="35">
        <f>B8-B15</f>
        <v>22000</v>
      </c>
      <c r="C13" s="30"/>
      <c r="D13" s="27">
        <f>B13</f>
        <v>22000</v>
      </c>
      <c r="E13" s="31"/>
      <c r="F13" s="27">
        <f>B13</f>
        <v>22000</v>
      </c>
    </row>
    <row r="14" spans="1:6" ht="12.75">
      <c r="A14" s="30" t="s">
        <v>32</v>
      </c>
      <c r="B14" s="31">
        <f>SUM(B12:B13)</f>
        <v>26000</v>
      </c>
      <c r="C14" s="30"/>
      <c r="D14" s="31">
        <f>SUM(D12:D13)</f>
        <v>22800</v>
      </c>
      <c r="E14" s="31"/>
      <c r="F14" s="31">
        <f>SUM(F12:F13)</f>
        <v>24000</v>
      </c>
    </row>
    <row r="15" spans="1:6" ht="12.75">
      <c r="A15" t="s">
        <v>12</v>
      </c>
      <c r="B15" s="18">
        <v>3000</v>
      </c>
      <c r="D15" s="18">
        <v>1800</v>
      </c>
      <c r="E15" s="17"/>
      <c r="F15" s="18">
        <v>1500</v>
      </c>
    </row>
    <row r="16" spans="1:6" ht="13.5" thickBot="1">
      <c r="A16" t="s">
        <v>13</v>
      </c>
      <c r="B16" s="20">
        <f>SUM(B14:B15)</f>
        <v>29000</v>
      </c>
      <c r="D16" s="20">
        <f>SUM(D14:D15)</f>
        <v>24600</v>
      </c>
      <c r="E16" s="17"/>
      <c r="F16" s="20">
        <f>SUM(F14:F15)</f>
        <v>25500</v>
      </c>
    </row>
    <row r="17" ht="13.5" thickTop="1"/>
    <row r="19" ht="12.75">
      <c r="A19" s="11" t="s">
        <v>14</v>
      </c>
    </row>
    <row r="20" ht="12.75">
      <c r="A20" t="s">
        <v>15</v>
      </c>
    </row>
    <row r="21" spans="1:6" ht="12.75">
      <c r="A21" t="s">
        <v>16</v>
      </c>
      <c r="B21" s="21">
        <f>'example 2 beg invty'!B19</f>
        <v>8540</v>
      </c>
      <c r="D21" s="21">
        <f>'example 2 beg invty'!D19</f>
        <v>7040</v>
      </c>
      <c r="F21" s="21">
        <f>'example 2 beg invty'!F19</f>
        <v>1500</v>
      </c>
    </row>
    <row r="22" spans="1:6" ht="12.75">
      <c r="A22" t="s">
        <v>17</v>
      </c>
      <c r="B22" s="18">
        <f>D22+F22</f>
        <v>72060</v>
      </c>
      <c r="D22" s="43">
        <v>51660</v>
      </c>
      <c r="E22" s="42"/>
      <c r="F22" s="43">
        <v>20400</v>
      </c>
    </row>
    <row r="23" spans="1:6" ht="13.5" thickBot="1">
      <c r="A23" t="s">
        <v>18</v>
      </c>
      <c r="B23" s="22">
        <f>SUM(B21:B22)</f>
        <v>80600</v>
      </c>
      <c r="D23" s="23">
        <f>SUM(D21:D22)</f>
        <v>58700</v>
      </c>
      <c r="F23" s="23">
        <f>SUM(F21:F22)</f>
        <v>21900</v>
      </c>
    </row>
    <row r="24" ht="13.5" thickTop="1"/>
    <row r="25" spans="1:6" ht="26.25" thickBot="1">
      <c r="A25" s="1" t="s">
        <v>42</v>
      </c>
      <c r="D25" s="41">
        <f>D22/D16</f>
        <v>2.1</v>
      </c>
      <c r="E25" s="42"/>
      <c r="F25" s="41">
        <f>F22/F16</f>
        <v>0.8</v>
      </c>
    </row>
    <row r="26" ht="13.5" thickTop="1"/>
    <row r="27" ht="12.75">
      <c r="A27" s="12" t="s">
        <v>23</v>
      </c>
    </row>
    <row r="28" spans="1:6" ht="12.75">
      <c r="A28" s="32" t="s">
        <v>29</v>
      </c>
      <c r="B28" s="36">
        <f>B21</f>
        <v>8540</v>
      </c>
      <c r="C28" s="30"/>
      <c r="D28" s="36">
        <f>D21</f>
        <v>7040</v>
      </c>
      <c r="E28" s="30"/>
      <c r="F28" s="36">
        <f>F21</f>
        <v>1500</v>
      </c>
    </row>
    <row r="29" spans="1:6" ht="12.75">
      <c r="A29" s="32" t="s">
        <v>28</v>
      </c>
      <c r="B29" s="37">
        <f>D29+F29</f>
        <v>3280</v>
      </c>
      <c r="C29" s="30"/>
      <c r="D29" s="37">
        <f>D12*D25</f>
        <v>1680</v>
      </c>
      <c r="E29" s="30"/>
      <c r="F29" s="37">
        <f>F12*F25</f>
        <v>1600</v>
      </c>
    </row>
    <row r="30" spans="1:6" ht="12.75">
      <c r="A30" s="32" t="s">
        <v>30</v>
      </c>
      <c r="B30" s="36">
        <f>SUM(B28:B29)</f>
        <v>11820</v>
      </c>
      <c r="C30" s="30"/>
      <c r="D30" s="36">
        <f>SUM(D28:D29)</f>
        <v>8720</v>
      </c>
      <c r="E30" s="30"/>
      <c r="F30" s="36">
        <f>SUM(F28:F29)</f>
        <v>3100</v>
      </c>
    </row>
    <row r="31" spans="1:7" ht="12.75">
      <c r="A31" s="30" t="s">
        <v>31</v>
      </c>
      <c r="B31" s="27">
        <f>B13*(D25+F25)</f>
        <v>63800.00000000001</v>
      </c>
      <c r="C31" s="30"/>
      <c r="D31" s="27">
        <f>D13*D25</f>
        <v>46200</v>
      </c>
      <c r="E31" s="30"/>
      <c r="F31" s="27">
        <f>F13*F25</f>
        <v>17600</v>
      </c>
      <c r="G31" s="40"/>
    </row>
    <row r="32" spans="1:6" ht="12.75">
      <c r="A32" s="30" t="s">
        <v>33</v>
      </c>
      <c r="B32" s="33">
        <f>SUM(B30:B31)</f>
        <v>75620</v>
      </c>
      <c r="C32" s="30"/>
      <c r="D32" s="33">
        <f>SUM(D30:D31)</f>
        <v>54920</v>
      </c>
      <c r="E32" s="30"/>
      <c r="F32" s="33">
        <f>SUM(F30:F31)</f>
        <v>20700</v>
      </c>
    </row>
    <row r="33" spans="1:6" ht="12.75">
      <c r="A33" t="s">
        <v>20</v>
      </c>
      <c r="B33" s="18">
        <f>D15*D25+F15*F25</f>
        <v>4980</v>
      </c>
      <c r="D33" s="18">
        <f>D15*D25</f>
        <v>3780</v>
      </c>
      <c r="F33" s="18">
        <f>F15*F25</f>
        <v>1200</v>
      </c>
    </row>
    <row r="34" spans="1:6" ht="13.5" thickBot="1">
      <c r="A34" t="s">
        <v>24</v>
      </c>
      <c r="B34" s="23">
        <f>SUM(B32:B33)</f>
        <v>80600</v>
      </c>
      <c r="D34" s="23">
        <f>SUM(D32:D33)</f>
        <v>58700</v>
      </c>
      <c r="F34" s="23">
        <f>SUM(F32:F33)</f>
        <v>21900</v>
      </c>
    </row>
    <row r="35" ht="13.5" thickTop="1"/>
  </sheetData>
  <mergeCells count="2">
    <mergeCell ref="D4:F4"/>
    <mergeCell ref="D3:F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G1" sqref="G1"/>
    </sheetView>
  </sheetViews>
  <sheetFormatPr defaultColWidth="9.140625" defaultRowHeight="12.75"/>
  <cols>
    <col min="1" max="1" width="39.421875" style="0" customWidth="1"/>
    <col min="2" max="2" width="10.7109375" style="0" customWidth="1"/>
    <col min="3" max="3" width="5.7109375" style="0" customWidth="1"/>
    <col min="4" max="4" width="10.7109375" style="0" customWidth="1"/>
    <col min="5" max="5" width="3.7109375" style="0" customWidth="1"/>
    <col min="6" max="7" width="10.7109375" style="0" customWidth="1"/>
  </cols>
  <sheetData>
    <row r="1" ht="12.75">
      <c r="A1" t="s">
        <v>39</v>
      </c>
    </row>
    <row r="3" spans="4:6" ht="12.75">
      <c r="D3" s="45" t="s">
        <v>6</v>
      </c>
      <c r="E3" s="45"/>
      <c r="F3" s="45"/>
    </row>
    <row r="4" spans="2:6" ht="12.75">
      <c r="B4" s="3" t="s">
        <v>5</v>
      </c>
      <c r="D4" s="44" t="s">
        <v>4</v>
      </c>
      <c r="E4" s="44"/>
      <c r="F4" s="44"/>
    </row>
    <row r="5" spans="1:7" ht="25.5">
      <c r="A5" s="10" t="s">
        <v>0</v>
      </c>
      <c r="B5" s="5" t="s">
        <v>1</v>
      </c>
      <c r="C5" s="2"/>
      <c r="D5" s="4" t="s">
        <v>2</v>
      </c>
      <c r="E5" s="2"/>
      <c r="F5" s="4" t="s">
        <v>3</v>
      </c>
      <c r="G5" s="1"/>
    </row>
    <row r="6" ht="12.75">
      <c r="A6" t="s">
        <v>7</v>
      </c>
    </row>
    <row r="7" spans="1:2" ht="12.75">
      <c r="A7" t="s">
        <v>8</v>
      </c>
      <c r="B7" s="17">
        <v>4000</v>
      </c>
    </row>
    <row r="8" spans="1:2" ht="12.75">
      <c r="A8" t="s">
        <v>9</v>
      </c>
      <c r="B8" s="18">
        <v>25000</v>
      </c>
    </row>
    <row r="9" spans="1:2" ht="13.5" thickBot="1">
      <c r="A9" t="s">
        <v>10</v>
      </c>
      <c r="B9" s="19">
        <f>SUM(B7:B8)</f>
        <v>29000</v>
      </c>
    </row>
    <row r="10" ht="13.5" thickTop="1">
      <c r="B10" s="17"/>
    </row>
    <row r="11" spans="1:2" ht="12.75">
      <c r="A11" t="s">
        <v>21</v>
      </c>
      <c r="B11" s="17"/>
    </row>
    <row r="12" spans="1:6" ht="12.75">
      <c r="A12" t="s">
        <v>11</v>
      </c>
      <c r="B12" s="17">
        <v>26000</v>
      </c>
      <c r="D12" s="17">
        <f>B12</f>
        <v>26000</v>
      </c>
      <c r="E12" s="17"/>
      <c r="F12" s="17">
        <f>B12</f>
        <v>26000</v>
      </c>
    </row>
    <row r="13" spans="1:6" ht="12.75">
      <c r="A13" s="30" t="s">
        <v>41</v>
      </c>
      <c r="B13" s="31">
        <v>800</v>
      </c>
      <c r="C13" s="30"/>
      <c r="D13" s="31">
        <v>400</v>
      </c>
      <c r="E13" s="31"/>
      <c r="F13" s="31">
        <v>240</v>
      </c>
    </row>
    <row r="14" spans="1:6" ht="12.75">
      <c r="A14" t="s">
        <v>12</v>
      </c>
      <c r="B14" s="18">
        <v>2200</v>
      </c>
      <c r="D14" s="18">
        <v>1320</v>
      </c>
      <c r="E14" s="17"/>
      <c r="F14" s="18">
        <v>1100</v>
      </c>
    </row>
    <row r="15" spans="1:6" ht="13.5" thickBot="1">
      <c r="A15" t="s">
        <v>13</v>
      </c>
      <c r="B15" s="20">
        <f>SUM(B12:B14)</f>
        <v>29000</v>
      </c>
      <c r="D15" s="19">
        <f>SUM(D12:D14)</f>
        <v>27720</v>
      </c>
      <c r="E15" s="17"/>
      <c r="F15" s="19">
        <f>SUM(F12:F14)</f>
        <v>27340</v>
      </c>
    </row>
    <row r="16" ht="13.5" thickTop="1"/>
    <row r="18" ht="12.75">
      <c r="A18" s="11" t="s">
        <v>14</v>
      </c>
    </row>
    <row r="19" ht="12.75">
      <c r="A19" t="s">
        <v>15</v>
      </c>
    </row>
    <row r="20" spans="1:6" ht="12.75">
      <c r="A20" t="s">
        <v>16</v>
      </c>
      <c r="B20" s="21">
        <f>D20+F20</f>
        <v>8540</v>
      </c>
      <c r="D20" s="21">
        <f>'example 2 beg invty'!D19</f>
        <v>7040</v>
      </c>
      <c r="F20" s="21">
        <f>'example 2 beg invty'!F19</f>
        <v>1500</v>
      </c>
    </row>
    <row r="21" spans="1:6" ht="12.75">
      <c r="A21" t="s">
        <v>17</v>
      </c>
      <c r="B21" s="18">
        <f>D21+F21</f>
        <v>72060</v>
      </c>
      <c r="D21" s="18">
        <v>51660</v>
      </c>
      <c r="F21" s="18">
        <v>20400</v>
      </c>
    </row>
    <row r="22" spans="1:6" ht="13.5" thickBot="1">
      <c r="A22" t="s">
        <v>18</v>
      </c>
      <c r="B22" s="22">
        <f>SUM(B20:B21)</f>
        <v>80600</v>
      </c>
      <c r="D22" s="23">
        <f>SUM(D20:D21)</f>
        <v>58700</v>
      </c>
      <c r="F22" s="23">
        <f>SUM(F20:F21)</f>
        <v>21900</v>
      </c>
    </row>
    <row r="23" ht="13.5" thickTop="1"/>
    <row r="24" spans="1:7" ht="13.5" thickBot="1">
      <c r="A24" t="s">
        <v>22</v>
      </c>
      <c r="D24" s="38">
        <f>D22/D15</f>
        <v>2.1176046176046177</v>
      </c>
      <c r="F24" s="38">
        <f>F22/F15</f>
        <v>0.8010241404535479</v>
      </c>
      <c r="G24" s="39"/>
    </row>
    <row r="25" ht="13.5" thickTop="1"/>
    <row r="26" ht="12.75">
      <c r="A26" s="12" t="s">
        <v>23</v>
      </c>
    </row>
    <row r="27" spans="1:6" ht="12.75">
      <c r="A27" t="s">
        <v>19</v>
      </c>
      <c r="B27" s="21">
        <f>B12*(D24+F24)</f>
        <v>75884.34770951231</v>
      </c>
      <c r="D27" s="21">
        <f>D12*D24</f>
        <v>55057.720057720064</v>
      </c>
      <c r="F27" s="21">
        <f>F12*F24</f>
        <v>20826.627651792245</v>
      </c>
    </row>
    <row r="28" spans="1:6" ht="12.75">
      <c r="A28" s="30" t="s">
        <v>40</v>
      </c>
      <c r="B28" s="33">
        <f>D28+F28</f>
        <v>1039.2876407506985</v>
      </c>
      <c r="C28" s="30"/>
      <c r="D28" s="33">
        <f>D13*D24</f>
        <v>847.0418470418471</v>
      </c>
      <c r="E28" s="30"/>
      <c r="F28" s="33">
        <f>F13*F24</f>
        <v>192.2457937088515</v>
      </c>
    </row>
    <row r="29" spans="1:6" ht="12.75">
      <c r="A29" t="s">
        <v>20</v>
      </c>
      <c r="B29" s="18">
        <f>D29+F29</f>
        <v>3676.364649736998</v>
      </c>
      <c r="D29" s="18">
        <f>D14*D24</f>
        <v>2795.2380952380954</v>
      </c>
      <c r="F29" s="18">
        <f>F14*F24</f>
        <v>881.1265544989027</v>
      </c>
    </row>
    <row r="30" spans="1:6" ht="13.5" thickBot="1">
      <c r="A30" t="s">
        <v>24</v>
      </c>
      <c r="B30" s="22">
        <f>SUM(B27:B29)</f>
        <v>80600</v>
      </c>
      <c r="D30" s="23">
        <f>SUM(D27:D29)</f>
        <v>58700</v>
      </c>
      <c r="F30" s="23">
        <f>SUM(F27:F29)</f>
        <v>21900</v>
      </c>
    </row>
    <row r="31" ht="13.5" thickTop="1"/>
  </sheetData>
  <mergeCells count="2">
    <mergeCell ref="D4:F4"/>
    <mergeCell ref="D3:F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Wright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Bukovinsky</dc:creator>
  <cp:keywords/>
  <dc:description/>
  <cp:lastModifiedBy>RSCOBUser Wright State University</cp:lastModifiedBy>
  <dcterms:created xsi:type="dcterms:W3CDTF">2007-07-10T21:05:18Z</dcterms:created>
  <dcterms:modified xsi:type="dcterms:W3CDTF">2009-02-10T22:19:04Z</dcterms:modified>
  <cp:category/>
  <cp:version/>
  <cp:contentType/>
  <cp:contentStatus/>
</cp:coreProperties>
</file>