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60" windowHeight="4500" activeTab="0"/>
  </bookViews>
  <sheets>
    <sheet name="Instruction Liquor" sheetId="1" r:id="rId1"/>
    <sheet name="Instruction  Beer" sheetId="2" r:id="rId2"/>
    <sheet name="Liquor" sheetId="3" r:id="rId3"/>
    <sheet name="BeerWine" sheetId="4" r:id="rId4"/>
    <sheet name="Function Bar" sheetId="5" r:id="rId5"/>
    <sheet name="Liquor Daily Inv." sheetId="6" r:id="rId6"/>
    <sheet name="Beer Daily Inv. " sheetId="7" r:id="rId7"/>
  </sheets>
  <definedNames>
    <definedName name="_xlnm.Print_Area" localSheetId="2">'Liquor'!$A$1:$O$55</definedName>
  </definedNames>
  <calcPr fullCalcOnLoad="1"/>
</workbook>
</file>

<file path=xl/sharedStrings.xml><?xml version="1.0" encoding="utf-8"?>
<sst xmlns="http://schemas.openxmlformats.org/spreadsheetml/2006/main" count="660" uniqueCount="369">
  <si>
    <t>BAR INVENTORY</t>
  </si>
  <si>
    <t xml:space="preserve">           COST</t>
  </si>
  <si>
    <t>OVER/</t>
  </si>
  <si>
    <t>DESCRIPTION</t>
  </si>
  <si>
    <t>OZ</t>
  </si>
  <si>
    <t>TOTAL</t>
  </si>
  <si>
    <t>SHORT</t>
  </si>
  <si>
    <t>Jim Beam</t>
  </si>
  <si>
    <t>Smirnoff Vodka</t>
  </si>
  <si>
    <t>Captain Morgan</t>
  </si>
  <si>
    <t>Chivas Regal</t>
  </si>
  <si>
    <t>Jack Daniels</t>
  </si>
  <si>
    <t>Midori</t>
  </si>
  <si>
    <t>Peach Schnapps</t>
  </si>
  <si>
    <t>Southern Comfort</t>
  </si>
  <si>
    <t>PG 1 TOTALS</t>
  </si>
  <si>
    <t xml:space="preserve">   OZ  </t>
  </si>
  <si>
    <t>Budweiser</t>
  </si>
  <si>
    <t>Bud Light</t>
  </si>
  <si>
    <t>Coors Light</t>
  </si>
  <si>
    <t>Miller Lite</t>
  </si>
  <si>
    <t>O'Doules-G</t>
  </si>
  <si>
    <t>Heineken</t>
  </si>
  <si>
    <t>Corona</t>
  </si>
  <si>
    <t>TOTALS:</t>
  </si>
  <si>
    <t>COGS $</t>
  </si>
  <si>
    <t>COGS %</t>
  </si>
  <si>
    <t>MTD REG</t>
  </si>
  <si>
    <t>TOTAL SALES</t>
  </si>
  <si>
    <t>MTD INV</t>
  </si>
  <si>
    <t>MTD (-/+)</t>
  </si>
  <si>
    <t>OVER/SHORT</t>
  </si>
  <si>
    <t>MTD COG</t>
  </si>
  <si>
    <t xml:space="preserve">                                                                       </t>
  </si>
  <si>
    <t xml:space="preserve">                                                                 </t>
  </si>
  <si>
    <t>PAGE TOTALS</t>
  </si>
  <si>
    <t>DRAFT BEER</t>
  </si>
  <si>
    <t>DATE:</t>
  </si>
  <si>
    <t>BAR:</t>
  </si>
  <si>
    <t>BARTEND:</t>
  </si>
  <si>
    <t>Makers Mark</t>
  </si>
  <si>
    <t>Bud Ice</t>
  </si>
  <si>
    <t>Sam Adams</t>
  </si>
  <si>
    <t>INVENTORIED BY:</t>
  </si>
  <si>
    <t>22r</t>
  </si>
  <si>
    <t>17r</t>
  </si>
  <si>
    <t>15r</t>
  </si>
  <si>
    <t>24r</t>
  </si>
  <si>
    <t>20r</t>
  </si>
  <si>
    <t>18g</t>
  </si>
  <si>
    <t>21g</t>
  </si>
  <si>
    <t>19r</t>
  </si>
  <si>
    <t>20g</t>
  </si>
  <si>
    <t>ITEM</t>
  </si>
  <si>
    <t>AMOUNT</t>
  </si>
  <si>
    <t>SPILLAGE:</t>
  </si>
  <si>
    <t>Corona Light</t>
  </si>
  <si>
    <t>Killians, Red</t>
  </si>
  <si>
    <t>Smirnoff Ice</t>
  </si>
  <si>
    <t>Bud Light Lim</t>
  </si>
  <si>
    <t>Michelob Ultra</t>
  </si>
  <si>
    <t>Bt/OZ</t>
  </si>
  <si>
    <t>Bud Select S5</t>
  </si>
  <si>
    <t>Guinness</t>
  </si>
  <si>
    <t>Miller GD</t>
  </si>
  <si>
    <t>St. Pauli</t>
  </si>
  <si>
    <t xml:space="preserve">Grout Stort </t>
  </si>
  <si>
    <t>TL Chardonnay (GL)</t>
  </si>
  <si>
    <t>TL Merlot         (GL)</t>
  </si>
  <si>
    <t>TL White Zin    (GL)</t>
  </si>
  <si>
    <t xml:space="preserve">TL Chardonnay </t>
  </si>
  <si>
    <t xml:space="preserve">TL Merlot       </t>
  </si>
  <si>
    <t xml:space="preserve">TL White Zin </t>
  </si>
  <si>
    <t>Amber Rock</t>
  </si>
  <si>
    <t xml:space="preserve">Bud Select </t>
  </si>
  <si>
    <t>Baccardi</t>
  </si>
  <si>
    <t>21.5r</t>
  </si>
  <si>
    <t>Courvoisier</t>
  </si>
  <si>
    <t>16r</t>
  </si>
  <si>
    <t>Cuervo Gold</t>
  </si>
  <si>
    <t>30r</t>
  </si>
  <si>
    <t>Hennessy</t>
  </si>
  <si>
    <t>21r</t>
  </si>
  <si>
    <t>Hornito's</t>
  </si>
  <si>
    <t>Jameson Irish Whiskey</t>
  </si>
  <si>
    <t>20.5r</t>
  </si>
  <si>
    <t>Malibu</t>
  </si>
  <si>
    <t>26.5r</t>
  </si>
  <si>
    <t>16.5r</t>
  </si>
  <si>
    <t>Seagram's Gin</t>
  </si>
  <si>
    <t>Seagram's VO</t>
  </si>
  <si>
    <t>Jonnie Walker</t>
  </si>
  <si>
    <t>Baccardi Limo</t>
  </si>
  <si>
    <t>15g</t>
  </si>
  <si>
    <t>18.5g</t>
  </si>
  <si>
    <t>Blue Curacao</t>
  </si>
  <si>
    <t>Martini &amp; Rossi</t>
  </si>
  <si>
    <t>22g</t>
  </si>
  <si>
    <t>Raspberry Rush</t>
  </si>
  <si>
    <t>Wild Turkey</t>
  </si>
  <si>
    <t>Paul Masson Brandy</t>
  </si>
  <si>
    <t>JB Red Stag</t>
  </si>
  <si>
    <t>Patron Silver</t>
  </si>
  <si>
    <t>PRICE</t>
  </si>
  <si>
    <t xml:space="preserve">IDEAL </t>
  </si>
  <si>
    <t>PG 2-1</t>
  </si>
  <si>
    <t>PG 2-2</t>
  </si>
  <si>
    <t xml:space="preserve">BAR INVENTORY </t>
  </si>
  <si>
    <t>Selling Price</t>
  </si>
  <si>
    <t>Tare WT</t>
  </si>
  <si>
    <t xml:space="preserve">Size oz. </t>
  </si>
  <si>
    <t>BT</t>
  </si>
  <si>
    <t>Beginning</t>
  </si>
  <si>
    <t>Unit REC</t>
  </si>
  <si>
    <t>Ending</t>
  </si>
  <si>
    <t>Actual Cons</t>
  </si>
  <si>
    <t>$     Variance</t>
  </si>
  <si>
    <t>Unit Cost</t>
  </si>
  <si>
    <t>Total Cost</t>
  </si>
  <si>
    <t>BEER</t>
  </si>
  <si>
    <t>BEG Inventory</t>
  </si>
  <si>
    <t>END Inventory</t>
  </si>
  <si>
    <t>Size OZ</t>
  </si>
  <si>
    <t>Liquer Amaretto</t>
  </si>
  <si>
    <t>25.6g</t>
  </si>
  <si>
    <t>ACTUAL</t>
  </si>
  <si>
    <t xml:space="preserve">SALES </t>
  </si>
  <si>
    <t>IDEAL SALES</t>
  </si>
  <si>
    <t>TOTAL IDEAL SALES</t>
  </si>
  <si>
    <t>ACTUAL SALES</t>
  </si>
  <si>
    <t>TOTAL ACTUAL SALES</t>
  </si>
  <si>
    <t>UNIT Reciv</t>
  </si>
  <si>
    <t>SELL PRICE</t>
  </si>
  <si>
    <t xml:space="preserve">NAME:  </t>
  </si>
  <si>
    <t>Liquer Kahlua</t>
  </si>
  <si>
    <t>Blend Crown Royal</t>
  </si>
  <si>
    <t xml:space="preserve">Vodla Grey Goose </t>
  </si>
  <si>
    <t xml:space="preserve">Vodka  Absolut </t>
  </si>
  <si>
    <t>Beer Heineken</t>
  </si>
  <si>
    <t>Beer Guinness</t>
  </si>
  <si>
    <t>Beer Corona</t>
  </si>
  <si>
    <t>Beer Sam Adams</t>
  </si>
  <si>
    <t>Beer Coors Light</t>
  </si>
  <si>
    <t>Beer O'Doul's</t>
  </si>
  <si>
    <t>Beer Budweiser</t>
  </si>
  <si>
    <t>Beer Miller Lite</t>
  </si>
  <si>
    <t>Total Beer</t>
  </si>
  <si>
    <t>LIQUOR</t>
  </si>
  <si>
    <t>Bourbon Jim Beam</t>
  </si>
  <si>
    <t>Blend Seagrams VO</t>
  </si>
  <si>
    <t>Bourbon Jack Daniels</t>
  </si>
  <si>
    <t>Gin Tanqueray</t>
  </si>
  <si>
    <t>Rum Bacardi Silver</t>
  </si>
  <si>
    <t>Tequila Cuervo Gold</t>
  </si>
  <si>
    <t>Vodka Absolut</t>
  </si>
  <si>
    <t>Cognac Hennessey VS</t>
  </si>
  <si>
    <t>Scotch Chivas Regal</t>
  </si>
  <si>
    <t>Vodka Grey Goose</t>
  </si>
  <si>
    <t>Cognac Remy Martin</t>
  </si>
  <si>
    <t>Tequila Patron</t>
  </si>
  <si>
    <t>Total Liquor</t>
  </si>
  <si>
    <t>WINE</t>
  </si>
  <si>
    <t>Cab Sauv Peter Villa</t>
  </si>
  <si>
    <t>Chardonnay Peter Villa</t>
  </si>
  <si>
    <t>White Zinfan Peter Villa</t>
  </si>
  <si>
    <t>Total Wine</t>
  </si>
  <si>
    <t>Sodas &amp; Mixers</t>
  </si>
  <si>
    <t>SOFT DRINK</t>
  </si>
  <si>
    <t>Coke</t>
  </si>
  <si>
    <t>Diet Coke</t>
  </si>
  <si>
    <t>Sprite</t>
  </si>
  <si>
    <t>Water</t>
  </si>
  <si>
    <t>Red Bull Energy Drink</t>
  </si>
  <si>
    <t>Total Non-Alcoholic</t>
  </si>
  <si>
    <t>END     Inventory</t>
  </si>
  <si>
    <t>Actual</t>
  </si>
  <si>
    <t>Cons</t>
  </si>
  <si>
    <t>Actual         $ Sold</t>
  </si>
  <si>
    <t>Soda Shortage as Mixer</t>
  </si>
  <si>
    <t>Gingerale</t>
  </si>
  <si>
    <t>Club Soda</t>
  </si>
  <si>
    <t>Tonic Water</t>
  </si>
  <si>
    <t>Orange Juice</t>
  </si>
  <si>
    <t>Total Mixer</t>
  </si>
  <si>
    <t>ADJUSTMENT</t>
  </si>
  <si>
    <t>CASH OVER / SHORT</t>
  </si>
  <si>
    <t>CASH DROP</t>
  </si>
  <si>
    <t>OVER / SHORT</t>
  </si>
  <si>
    <t>INVENTORY VARIANCE</t>
  </si>
  <si>
    <t>CASH VARIANCE</t>
  </si>
  <si>
    <t>LIQUOR  DAILY  INVENTORY</t>
  </si>
  <si>
    <t xml:space="preserve">BAR:    </t>
  </si>
  <si>
    <t>BY:</t>
  </si>
  <si>
    <t>TARE</t>
  </si>
  <si>
    <t>BEGINNING</t>
  </si>
  <si>
    <t>RECEIVING</t>
  </si>
  <si>
    <t>TRANSFER</t>
  </si>
  <si>
    <t>WASTE</t>
  </si>
  <si>
    <t>ENDING</t>
  </si>
  <si>
    <t>IN</t>
  </si>
  <si>
    <t>OUT</t>
  </si>
  <si>
    <t>Absolut Vodka</t>
  </si>
  <si>
    <t>R 22</t>
  </si>
  <si>
    <t>Almaden Brandy</t>
  </si>
  <si>
    <t>R 20</t>
  </si>
  <si>
    <t>Apple Korn</t>
  </si>
  <si>
    <t>R 21</t>
  </si>
  <si>
    <t>Bacardi</t>
  </si>
  <si>
    <t>R19</t>
  </si>
  <si>
    <t xml:space="preserve">Bacardi Limon </t>
  </si>
  <si>
    <t>R22</t>
  </si>
  <si>
    <t>Candian Club</t>
  </si>
  <si>
    <t>R 18</t>
  </si>
  <si>
    <t>Christian Brothers</t>
  </si>
  <si>
    <t>R24</t>
  </si>
  <si>
    <t>CPT Morgan Rum</t>
  </si>
  <si>
    <t>R20</t>
  </si>
  <si>
    <t>Crown Royal</t>
  </si>
  <si>
    <t>Grey Goose Vodka</t>
  </si>
  <si>
    <t>R 30</t>
  </si>
  <si>
    <t xml:space="preserve">Hornito's </t>
  </si>
  <si>
    <t>R21</t>
  </si>
  <si>
    <t>R16</t>
  </si>
  <si>
    <t>Jameson Irish W</t>
  </si>
  <si>
    <t>R15</t>
  </si>
  <si>
    <t>Jonnie Walkers (Black)</t>
  </si>
  <si>
    <t>R</t>
  </si>
  <si>
    <t>Jose Cuervo Tequila</t>
  </si>
  <si>
    <t>R 16</t>
  </si>
  <si>
    <t>Markers Mark</t>
  </si>
  <si>
    <t>R20.5</t>
  </si>
  <si>
    <t>Malibu Rum</t>
  </si>
  <si>
    <t xml:space="preserve">Military Spec Gin </t>
  </si>
  <si>
    <t>R 19</t>
  </si>
  <si>
    <t>Military Spec Tequila</t>
  </si>
  <si>
    <t>Military Spec Vodka</t>
  </si>
  <si>
    <t>R 29</t>
  </si>
  <si>
    <t>R 17</t>
  </si>
  <si>
    <t>Red Stag JB</t>
  </si>
  <si>
    <t>R16.5</t>
  </si>
  <si>
    <t>Seagram's 7</t>
  </si>
  <si>
    <t>Seagram's VO 750ml</t>
  </si>
  <si>
    <t>R17</t>
  </si>
  <si>
    <t>Tanqueray Gin</t>
  </si>
  <si>
    <t>Amaretto</t>
  </si>
  <si>
    <t>G15</t>
  </si>
  <si>
    <t>Apple Pucker</t>
  </si>
  <si>
    <t>G19</t>
  </si>
  <si>
    <t>Island Pucker</t>
  </si>
  <si>
    <t>G 18.5</t>
  </si>
  <si>
    <t>Watermelon Pucker</t>
  </si>
  <si>
    <t>G 19</t>
  </si>
  <si>
    <t>Baileys Irish Cream</t>
  </si>
  <si>
    <t>G 20</t>
  </si>
  <si>
    <t>B&amp;B Benedictine</t>
  </si>
  <si>
    <t>G 23.5</t>
  </si>
  <si>
    <t>Cointreau</t>
  </si>
  <si>
    <t>G 24</t>
  </si>
  <si>
    <t>Cream de Banana</t>
  </si>
  <si>
    <t>G 16</t>
  </si>
  <si>
    <t>DK Butter Shots</t>
  </si>
  <si>
    <t>G 19.5</t>
  </si>
  <si>
    <t>Drambuie</t>
  </si>
  <si>
    <t>Dry Vermouth</t>
  </si>
  <si>
    <t>Vermouth</t>
  </si>
  <si>
    <t>Gold Schlaeger</t>
  </si>
  <si>
    <t>G 23</t>
  </si>
  <si>
    <t>Grand Marnier</t>
  </si>
  <si>
    <t>G 21.5</t>
  </si>
  <si>
    <t>Hot Damn</t>
  </si>
  <si>
    <t>Jaegermeister</t>
  </si>
  <si>
    <t>Kahlua</t>
  </si>
  <si>
    <t>G 17</t>
  </si>
  <si>
    <t>G22</t>
  </si>
  <si>
    <t>Rumple Mintz</t>
  </si>
  <si>
    <t>Sambuca</t>
  </si>
  <si>
    <t>G 22.5</t>
  </si>
  <si>
    <t>G 14</t>
  </si>
  <si>
    <t>Tequila Rose</t>
  </si>
  <si>
    <t>Tuaca</t>
  </si>
  <si>
    <t xml:space="preserve">DATE:  </t>
  </si>
  <si>
    <t xml:space="preserve">BAR:  </t>
  </si>
  <si>
    <t xml:space="preserve">BY:  </t>
  </si>
  <si>
    <t>DESCRIPTION:</t>
  </si>
  <si>
    <t>PAR</t>
  </si>
  <si>
    <t>RECEIVED</t>
  </si>
  <si>
    <t>SPILAGE</t>
  </si>
  <si>
    <t>MIN/MAX</t>
  </si>
  <si>
    <t>INVENTORY</t>
  </si>
  <si>
    <t xml:space="preserve"> </t>
  </si>
  <si>
    <t>AMBER BOCK</t>
  </si>
  <si>
    <t>0/12</t>
  </si>
  <si>
    <t>BECKS</t>
  </si>
  <si>
    <t>BUD LIGHT</t>
  </si>
  <si>
    <t>6/24</t>
  </si>
  <si>
    <t>BUD LIGHT LIME</t>
  </si>
  <si>
    <t>BUDWEISER</t>
  </si>
  <si>
    <t>BUDW SELECT</t>
  </si>
  <si>
    <t>0/6</t>
  </si>
  <si>
    <t>COORS LIGHT</t>
  </si>
  <si>
    <t>CORONA</t>
  </si>
  <si>
    <t>GUINNESS DRGHT</t>
  </si>
  <si>
    <t>HEINEKEN</t>
  </si>
  <si>
    <t>6/18</t>
  </si>
  <si>
    <t>KILLIANS, RED</t>
  </si>
  <si>
    <t>LOEWENBRAU</t>
  </si>
  <si>
    <t>MICHELOB ULTRA</t>
  </si>
  <si>
    <t>MILLER GD</t>
  </si>
  <si>
    <t>MILLER LITE</t>
  </si>
  <si>
    <t>MOOSE DROOL</t>
  </si>
  <si>
    <t>MONSTER</t>
  </si>
  <si>
    <t>O'DOULS</t>
  </si>
  <si>
    <t>RED BULL</t>
  </si>
  <si>
    <t>SAM ADAMS</t>
  </si>
  <si>
    <t>SMIRNOFF ICE</t>
  </si>
  <si>
    <t>ST. PAULI GIRL</t>
  </si>
  <si>
    <t>LAND SHARK</t>
  </si>
  <si>
    <t>BOULEVARD</t>
  </si>
  <si>
    <t>BLUE MOON</t>
  </si>
  <si>
    <t>BEER     DAILY  INVENTORY</t>
  </si>
  <si>
    <t>SALES</t>
  </si>
  <si>
    <t>SALES  PRICE</t>
  </si>
  <si>
    <r>
      <rPr>
        <b/>
        <sz val="12"/>
        <rFont val="Arial"/>
        <family val="2"/>
      </rPr>
      <t xml:space="preserve">1. </t>
    </r>
    <r>
      <rPr>
        <sz val="12"/>
        <rFont val="Arial"/>
        <family val="2"/>
      </rPr>
      <t xml:space="preserve"> Enter Facility's Name</t>
    </r>
  </si>
  <si>
    <r>
      <rPr>
        <b/>
        <sz val="12"/>
        <rFont val="Arial"/>
        <family val="2"/>
      </rPr>
      <t>2</t>
    </r>
    <r>
      <rPr>
        <sz val="12"/>
        <rFont val="Arial"/>
        <family val="2"/>
      </rPr>
      <t>.  Enter Date</t>
    </r>
  </si>
  <si>
    <r>
      <rPr>
        <b/>
        <sz val="12"/>
        <rFont val="Arial"/>
        <family val="2"/>
      </rPr>
      <t>3</t>
    </r>
    <r>
      <rPr>
        <sz val="12"/>
        <rFont val="Arial"/>
        <family val="2"/>
      </rPr>
      <t>.  Enter Bartender's Name</t>
    </r>
  </si>
  <si>
    <t>7.  Beginning Inventory (physical inventory)</t>
  </si>
  <si>
    <t xml:space="preserve">8.  Unit Receiving  =  </t>
  </si>
  <si>
    <t xml:space="preserve">     Warehouse issued + Transfer In - Transfer Out</t>
  </si>
  <si>
    <t>9.  Ending Inventory  (physical inventory)</t>
  </si>
  <si>
    <t xml:space="preserve">Enter data only in the blue highlighted cells.  All other cells are calculating fields.  </t>
  </si>
  <si>
    <r>
      <rPr>
        <b/>
        <sz val="12"/>
        <rFont val="Arial"/>
        <family val="2"/>
      </rPr>
      <t>10</t>
    </r>
    <r>
      <rPr>
        <sz val="12"/>
        <rFont val="Arial"/>
        <family val="2"/>
      </rPr>
      <t xml:space="preserve">.  Actual Consumption will be calculated based on the inventory for each item. </t>
    </r>
  </si>
  <si>
    <r>
      <rPr>
        <b/>
        <sz val="12"/>
        <rFont val="Arial"/>
        <family val="2"/>
      </rPr>
      <t>11</t>
    </r>
    <r>
      <rPr>
        <sz val="12"/>
        <rFont val="Arial"/>
        <family val="2"/>
      </rPr>
      <t>.  Actual selling price in your bar.</t>
    </r>
  </si>
  <si>
    <r>
      <rPr>
        <b/>
        <sz val="12"/>
        <rFont val="Arial"/>
        <family val="2"/>
      </rPr>
      <t>6</t>
    </r>
    <r>
      <rPr>
        <sz val="12"/>
        <rFont val="Arial"/>
        <family val="2"/>
      </rPr>
      <t>.  Name of item (brand)</t>
    </r>
  </si>
  <si>
    <r>
      <rPr>
        <b/>
        <sz val="12"/>
        <rFont val="Arial"/>
        <family val="2"/>
      </rPr>
      <t>13</t>
    </r>
    <r>
      <rPr>
        <sz val="12"/>
        <rFont val="Arial"/>
        <family val="2"/>
      </rPr>
      <t>.  Enter your purchasing price per oz for each item</t>
    </r>
  </si>
  <si>
    <r>
      <rPr>
        <b/>
        <sz val="12"/>
        <rFont val="Arial"/>
        <family val="2"/>
      </rPr>
      <t>14</t>
    </r>
    <r>
      <rPr>
        <sz val="12"/>
        <rFont val="Arial"/>
        <family val="2"/>
      </rPr>
      <t xml:space="preserve">.  Total cost will be calculated based on the actual consumption.  </t>
    </r>
  </si>
  <si>
    <r>
      <rPr>
        <b/>
        <sz val="12"/>
        <rFont val="Arial"/>
        <family val="2"/>
      </rPr>
      <t>15</t>
    </r>
    <r>
      <rPr>
        <sz val="12"/>
        <rFont val="Arial"/>
        <family val="2"/>
      </rPr>
      <t xml:space="preserve">.  Enter Actual Sales data from your POS system.  </t>
    </r>
  </si>
  <si>
    <t>INSTRUCTION  :    Liquor</t>
  </si>
  <si>
    <t>INSTRUCTION  :    Beer / Wine</t>
  </si>
  <si>
    <t xml:space="preserve">This form automatically calculates what your bar sales should be, calculates a bottle per bottle variances, and calculates cash variance against ideal sales.  This working forms consist of two parts:  Liquor inventory and Beer/Wine inventory.     </t>
  </si>
  <si>
    <t xml:space="preserve">This is the second part of the Bar Inventory work sheet and shows cash overage / shortage against ideal sales.  </t>
  </si>
  <si>
    <t xml:space="preserve">Function Name:  </t>
  </si>
  <si>
    <t>Date</t>
  </si>
  <si>
    <t xml:space="preserve">Bartender:  </t>
  </si>
  <si>
    <t xml:space="preserve">5.  Number of ounces per the bottle size. </t>
  </si>
  <si>
    <t xml:space="preserve">750 ml (Fifth) = 25.4 oz, Quart = 32.0 oz, </t>
  </si>
  <si>
    <t>Liter = 33.8 oz,  1.5 Liter = 50.7 oz</t>
  </si>
  <si>
    <t xml:space="preserve">1.75 Liter = 59.2 oz.  </t>
  </si>
  <si>
    <r>
      <rPr>
        <b/>
        <sz val="12"/>
        <rFont val="Arial"/>
        <family val="2"/>
      </rPr>
      <t>16.</t>
    </r>
    <r>
      <rPr>
        <sz val="12"/>
        <rFont val="Arial"/>
        <family val="2"/>
      </rPr>
      <t xml:space="preserve">  Overagae / Shortage will be calculated against ideal sales.  </t>
    </r>
  </si>
  <si>
    <r>
      <rPr>
        <b/>
        <sz val="12"/>
        <rFont val="Arial"/>
        <family val="2"/>
      </rPr>
      <t>18</t>
    </r>
    <r>
      <rPr>
        <sz val="12"/>
        <rFont val="Arial"/>
        <family val="2"/>
      </rPr>
      <t xml:space="preserve">.  Total amount of waste for the day.  </t>
    </r>
  </si>
  <si>
    <r>
      <rPr>
        <b/>
        <sz val="12"/>
        <rFont val="Arial"/>
        <family val="2"/>
      </rPr>
      <t>4.  Tare Weight = empty bottle weight of the bottles.</t>
    </r>
    <r>
      <rPr>
        <sz val="12"/>
        <rFont val="Arial"/>
        <family val="2"/>
      </rPr>
      <t xml:space="preserve">                                                                                      *  The easiest way to determine the tare weight of any brand is to weight an empty bottle.    The tare weights need to check periodically.                                                    Green graduations indicate "distilled spirites and Red graduations indicate "liqueurs" and "cordials".</t>
    </r>
  </si>
  <si>
    <t xml:space="preserve">17.  List of items;  </t>
  </si>
  <si>
    <t xml:space="preserve">            Complimentary Drinks</t>
  </si>
  <si>
    <t xml:space="preserve">            Waste &amp; Spillage</t>
  </si>
  <si>
    <t>Complimentary Drink</t>
  </si>
  <si>
    <t>Waste &amp; Spillage</t>
  </si>
  <si>
    <t xml:space="preserve">CASH </t>
  </si>
  <si>
    <t>Sales</t>
  </si>
  <si>
    <t>Ideal</t>
  </si>
  <si>
    <t xml:space="preserve">Enter data only in the blue highlighted cells.   All yellow highlighted cells are linked to the Liquor work sheet.  All other cells are calculating fields.  </t>
  </si>
  <si>
    <t xml:space="preserve">All yellow highlighted  cells are linked to the Liquor Work Sheet.  </t>
  </si>
  <si>
    <t>19.  Beer items you serve</t>
  </si>
  <si>
    <t>20.  Wine items you serve</t>
  </si>
  <si>
    <t>21.  Enter the amount of sales for Draft Beer</t>
  </si>
  <si>
    <t>22.  Enter the amount of sales for Sodas</t>
  </si>
  <si>
    <t xml:space="preserve">25.  Cash overage/shortage =                                                     Cash Drop - the amount of Ideal Sales </t>
  </si>
  <si>
    <t>24.  Enter the amount of drop made by the Bartender</t>
  </si>
  <si>
    <t>23.  Inventory overage / Shortage:  between Ideal sales and Actual Sales.</t>
  </si>
  <si>
    <t xml:space="preserve">Ideal </t>
  </si>
  <si>
    <r>
      <rPr>
        <b/>
        <sz val="12"/>
        <rFont val="Arial"/>
        <family val="2"/>
      </rPr>
      <t>12.</t>
    </r>
    <r>
      <rPr>
        <sz val="12"/>
        <rFont val="Arial"/>
        <family val="2"/>
      </rPr>
      <t xml:space="preserve">  Ideal Sales will be calculated based on the actual consumption. (=  Potential Revenue)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</si>
</sst>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5">
    <font>
      <sz val="10"/>
      <name val="Arial"/>
      <family val="0"/>
    </font>
    <font>
      <b/>
      <sz val="12"/>
      <name val="Arial"/>
      <family val="2"/>
    </font>
    <font>
      <b/>
      <sz val="10"/>
      <name val="Arial"/>
      <family val="2"/>
    </font>
    <font>
      <b/>
      <u val="single"/>
      <sz val="10"/>
      <name val="Arial"/>
      <family val="2"/>
    </font>
    <font>
      <b/>
      <sz val="16"/>
      <name val="Arial"/>
      <family val="2"/>
    </font>
    <font>
      <sz val="12"/>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6"/>
      <name val="Arial"/>
      <family val="2"/>
    </font>
    <font>
      <sz val="12"/>
      <color indexed="60"/>
      <name val="Arial"/>
      <family val="2"/>
    </font>
    <font>
      <b/>
      <u val="single"/>
      <sz val="10"/>
      <color indexed="60"/>
      <name val="Arial"/>
      <family val="2"/>
    </font>
    <font>
      <sz val="14"/>
      <color indexed="8"/>
      <name val="Calibri"/>
      <family val="2"/>
    </font>
    <font>
      <sz val="12"/>
      <color indexed="36"/>
      <name val="Arial"/>
      <family val="2"/>
    </font>
    <font>
      <b/>
      <sz val="10"/>
      <color indexed="60"/>
      <name val="Arial"/>
      <family val="2"/>
    </font>
    <font>
      <sz val="10"/>
      <color indexed="60"/>
      <name val="Arial"/>
      <family val="2"/>
    </font>
    <font>
      <sz val="12"/>
      <color indexed="10"/>
      <name val="Arial"/>
      <family val="2"/>
    </font>
    <font>
      <sz val="14"/>
      <color indexed="60"/>
      <name val="Arial"/>
      <family val="2"/>
    </font>
    <font>
      <sz val="12"/>
      <color indexed="8"/>
      <name val="Calibri"/>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5" tint="-0.4999699890613556"/>
      <name val="Arial"/>
      <family val="2"/>
    </font>
    <font>
      <sz val="12"/>
      <color rgb="FFC00000"/>
      <name val="Arial"/>
      <family val="2"/>
    </font>
    <font>
      <b/>
      <u val="single"/>
      <sz val="10"/>
      <color rgb="FFC00000"/>
      <name val="Arial"/>
      <family val="2"/>
    </font>
    <font>
      <sz val="14"/>
      <color rgb="FF000000"/>
      <name val="Calibri"/>
      <family val="2"/>
    </font>
    <font>
      <sz val="12"/>
      <color rgb="FF7030A0"/>
      <name val="Arial"/>
      <family val="2"/>
    </font>
    <font>
      <sz val="12"/>
      <color rgb="FFFF0000"/>
      <name val="Arial"/>
      <family val="2"/>
    </font>
    <font>
      <sz val="14"/>
      <color rgb="FFC00000"/>
      <name val="Arial"/>
      <family val="2"/>
    </font>
    <font>
      <b/>
      <sz val="10"/>
      <color rgb="FFC00000"/>
      <name val="Arial"/>
      <family val="2"/>
    </font>
    <font>
      <sz val="10"/>
      <color rgb="FFC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
      <patternFill patternType="solid">
        <fgColor indexed="42"/>
        <bgColor indexed="64"/>
      </patternFill>
    </fill>
    <fill>
      <patternFill patternType="solid">
        <fgColor rgb="FF99FFCC"/>
        <bgColor indexed="64"/>
      </patternFill>
    </fill>
    <fill>
      <patternFill patternType="solid">
        <fgColor rgb="FFCCFFFF"/>
        <bgColor indexed="64"/>
      </patternFill>
    </fill>
    <fill>
      <patternFill patternType="solid">
        <fgColor rgb="FFFFFF00"/>
        <bgColor indexed="64"/>
      </patternFill>
    </fill>
    <fill>
      <patternFill patternType="solid">
        <fgColor theme="1" tint="0.49998000264167786"/>
        <bgColor indexed="64"/>
      </patternFill>
    </fill>
    <fill>
      <patternFill patternType="solid">
        <fgColor rgb="FFCCECFF"/>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color indexed="63"/>
      </top>
      <bottom style="medium"/>
    </border>
    <border>
      <left style="medium"/>
      <right style="medium"/>
      <top style="medium"/>
      <bottom style="medium"/>
    </border>
    <border>
      <left style="thin"/>
      <right style="thin"/>
      <top>
        <color indexed="63"/>
      </top>
      <bottom style="thin"/>
    </border>
    <border>
      <left>
        <color indexed="63"/>
      </left>
      <right>
        <color indexed="63"/>
      </right>
      <top style="medium"/>
      <bottom style="medium"/>
    </border>
    <border>
      <left style="thin"/>
      <right style="thin"/>
      <top>
        <color indexed="63"/>
      </top>
      <bottom>
        <color indexed="63"/>
      </bottom>
    </border>
    <border>
      <left>
        <color indexed="63"/>
      </left>
      <right style="medium"/>
      <top style="medium"/>
      <bottom>
        <color indexed="63"/>
      </bottom>
    </border>
    <border>
      <left style="thin"/>
      <right>
        <color indexed="63"/>
      </right>
      <top style="thin"/>
      <bottom style="thin"/>
    </border>
    <border>
      <left style="thin"/>
      <right style="medium"/>
      <top>
        <color indexed="63"/>
      </top>
      <bottom>
        <color indexed="63"/>
      </bottom>
    </border>
    <border>
      <left>
        <color indexed="63"/>
      </left>
      <right style="medium"/>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medium"/>
    </border>
    <border>
      <left style="thin"/>
      <right style="thin"/>
      <top style="thin"/>
      <bottom>
        <color indexed="63"/>
      </bottom>
    </border>
    <border>
      <left style="thin"/>
      <right>
        <color indexed="63"/>
      </right>
      <top>
        <color indexed="63"/>
      </top>
      <bottom style="medium"/>
    </border>
    <border>
      <left>
        <color indexed="63"/>
      </left>
      <right>
        <color indexed="63"/>
      </right>
      <top>
        <color indexed="63"/>
      </top>
      <bottom style="thin"/>
    </border>
    <border>
      <left style="medium"/>
      <right>
        <color indexed="63"/>
      </right>
      <top style="medium"/>
      <bottom style="medium"/>
    </border>
    <border>
      <left style="medium"/>
      <right style="thin"/>
      <top style="thin"/>
      <bottom style="medium"/>
    </border>
    <border>
      <left style="medium"/>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style="thick"/>
      <right>
        <color indexed="63"/>
      </right>
      <top>
        <color indexed="63"/>
      </top>
      <bottom>
        <color indexed="63"/>
      </bottom>
    </border>
    <border>
      <left style="thick"/>
      <right style="thick"/>
      <top>
        <color indexed="63"/>
      </top>
      <bottom>
        <color indexed="63"/>
      </bottom>
    </border>
    <border>
      <left>
        <color indexed="63"/>
      </left>
      <right style="thick"/>
      <top>
        <color indexed="63"/>
      </top>
      <bottom>
        <color indexed="63"/>
      </bottom>
    </border>
    <border>
      <left style="thick"/>
      <right style="medium"/>
      <top>
        <color indexed="63"/>
      </top>
      <bottom>
        <color indexed="63"/>
      </bottom>
    </border>
    <border>
      <left style="thick"/>
      <right>
        <color indexed="63"/>
      </right>
      <top>
        <color indexed="63"/>
      </top>
      <bottom style="medium"/>
    </border>
    <border>
      <left style="thick"/>
      <right style="thick"/>
      <top>
        <color indexed="63"/>
      </top>
      <bottom style="medium"/>
    </border>
    <border>
      <left>
        <color indexed="63"/>
      </left>
      <right style="thick"/>
      <top>
        <color indexed="63"/>
      </top>
      <bottom style="medium"/>
    </border>
    <border>
      <left style="thick"/>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thin"/>
      <top style="medium"/>
      <bottom style="medium"/>
    </border>
    <border>
      <left style="thin"/>
      <right>
        <color indexed="63"/>
      </right>
      <top style="medium"/>
      <bottom style="medium"/>
    </border>
    <border>
      <left>
        <color indexed="63"/>
      </left>
      <right style="thin"/>
      <top>
        <color indexed="63"/>
      </top>
      <bottom style="thin"/>
    </border>
    <border>
      <left style="thin"/>
      <right>
        <color indexed="63"/>
      </right>
      <top>
        <color indexed="63"/>
      </top>
      <bottom style="thin"/>
    </border>
    <border>
      <left>
        <color indexed="63"/>
      </left>
      <right style="medium"/>
      <top style="thin"/>
      <bottom style="medium"/>
    </border>
    <border>
      <left>
        <color indexed="63"/>
      </left>
      <right style="thin"/>
      <top>
        <color indexed="63"/>
      </top>
      <bottom>
        <color indexed="63"/>
      </bottom>
    </border>
    <border>
      <left style="thin"/>
      <right style="medium"/>
      <top>
        <color indexed="63"/>
      </top>
      <bottom style="thin"/>
    </border>
    <border>
      <left style="medium"/>
      <right style="thin"/>
      <top>
        <color indexed="63"/>
      </top>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62">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2" fillId="0" borderId="0" xfId="0" applyFont="1" applyAlignment="1">
      <alignment/>
    </xf>
    <xf numFmtId="44" fontId="0" fillId="0" borderId="0" xfId="0" applyNumberFormat="1" applyAlignment="1" applyProtection="1">
      <alignment/>
      <protection locked="0"/>
    </xf>
    <xf numFmtId="44" fontId="0" fillId="0" borderId="0" xfId="44" applyFont="1" applyAlignment="1" applyProtection="1">
      <alignment/>
      <protection locked="0"/>
    </xf>
    <xf numFmtId="0" fontId="0" fillId="33" borderId="10" xfId="0" applyFill="1" applyBorder="1" applyAlignment="1" applyProtection="1">
      <alignment horizontal="center"/>
      <protection locked="0"/>
    </xf>
    <xf numFmtId="0" fontId="0" fillId="33" borderId="10" xfId="0" applyFill="1" applyBorder="1" applyAlignment="1" applyProtection="1">
      <alignment/>
      <protection locked="0"/>
    </xf>
    <xf numFmtId="44" fontId="0" fillId="33" borderId="10" xfId="0" applyNumberFormat="1" applyFill="1" applyBorder="1" applyAlignment="1" applyProtection="1">
      <alignment/>
      <protection locked="0"/>
    </xf>
    <xf numFmtId="44" fontId="0" fillId="33" borderId="10" xfId="44" applyFont="1" applyFill="1" applyBorder="1" applyAlignment="1" applyProtection="1">
      <alignment/>
      <protection locked="0"/>
    </xf>
    <xf numFmtId="44" fontId="0" fillId="0" borderId="11" xfId="44" applyFont="1" applyBorder="1" applyAlignment="1">
      <alignment/>
    </xf>
    <xf numFmtId="0" fontId="0" fillId="0" borderId="11" xfId="0" applyBorder="1" applyAlignment="1" applyProtection="1">
      <alignment/>
      <protection locked="0"/>
    </xf>
    <xf numFmtId="0" fontId="0" fillId="33" borderId="12" xfId="0" applyFill="1" applyBorder="1" applyAlignment="1" applyProtection="1">
      <alignment/>
      <protection locked="0"/>
    </xf>
    <xf numFmtId="44" fontId="0" fillId="0" borderId="11" xfId="44" applyBorder="1" applyAlignment="1">
      <alignment/>
    </xf>
    <xf numFmtId="44" fontId="0" fillId="34" borderId="10" xfId="0" applyNumberFormat="1" applyFill="1" applyBorder="1" applyAlignment="1">
      <alignment horizontal="right"/>
    </xf>
    <xf numFmtId="0" fontId="0" fillId="0" borderId="13" xfId="0" applyBorder="1" applyAlignment="1">
      <alignment/>
    </xf>
    <xf numFmtId="0" fontId="0" fillId="0" borderId="14" xfId="0" applyBorder="1" applyAlignment="1">
      <alignment/>
    </xf>
    <xf numFmtId="0" fontId="0" fillId="0" borderId="0"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lignment horizontal="left"/>
    </xf>
    <xf numFmtId="0" fontId="0" fillId="0" borderId="17" xfId="0" applyBorder="1" applyAlignment="1" applyProtection="1">
      <alignment/>
      <protection locked="0"/>
    </xf>
    <xf numFmtId="0" fontId="0" fillId="33" borderId="12" xfId="0" applyFill="1" applyBorder="1" applyAlignment="1" applyProtection="1">
      <alignment horizontal="center"/>
      <protection locked="0"/>
    </xf>
    <xf numFmtId="44" fontId="0" fillId="33" borderId="12" xfId="0" applyNumberFormat="1" applyFill="1" applyBorder="1" applyAlignment="1" applyProtection="1">
      <alignment/>
      <protection locked="0"/>
    </xf>
    <xf numFmtId="0" fontId="1" fillId="0" borderId="18" xfId="0" applyFont="1" applyBorder="1" applyAlignment="1">
      <alignment horizontal="left"/>
    </xf>
    <xf numFmtId="0" fontId="2" fillId="0" borderId="18" xfId="0" applyFont="1" applyBorder="1" applyAlignment="1" applyProtection="1">
      <alignment/>
      <protection locked="0"/>
    </xf>
    <xf numFmtId="0" fontId="1" fillId="0" borderId="18" xfId="0" applyFont="1" applyBorder="1" applyAlignment="1" applyProtection="1">
      <alignment horizontal="center"/>
      <protection locked="0"/>
    </xf>
    <xf numFmtId="0" fontId="0" fillId="0" borderId="14" xfId="0" applyBorder="1" applyAlignment="1" applyProtection="1">
      <alignment/>
      <protection locked="0"/>
    </xf>
    <xf numFmtId="0" fontId="1" fillId="0" borderId="0" xfId="0" applyFont="1" applyBorder="1" applyAlignment="1">
      <alignment/>
    </xf>
    <xf numFmtId="0" fontId="0" fillId="0" borderId="0" xfId="0" applyBorder="1" applyAlignment="1" applyProtection="1">
      <alignment horizontal="center"/>
      <protection locked="0"/>
    </xf>
    <xf numFmtId="0" fontId="1" fillId="0" borderId="0" xfId="0" applyFont="1" applyBorder="1" applyAlignment="1" applyProtection="1">
      <alignment horizontal="center"/>
      <protection locked="0"/>
    </xf>
    <xf numFmtId="0" fontId="2" fillId="0" borderId="0" xfId="0" applyFont="1" applyBorder="1" applyAlignment="1">
      <alignment horizontal="center"/>
    </xf>
    <xf numFmtId="0" fontId="2" fillId="0" borderId="0" xfId="0" applyFont="1" applyBorder="1" applyAlignment="1" applyProtection="1">
      <alignment horizontal="center"/>
      <protection locked="0"/>
    </xf>
    <xf numFmtId="0" fontId="2" fillId="0" borderId="15" xfId="0" applyFont="1" applyBorder="1" applyAlignment="1">
      <alignment horizontal="center"/>
    </xf>
    <xf numFmtId="0" fontId="0" fillId="0" borderId="0" xfId="0" applyBorder="1" applyAlignment="1">
      <alignment horizontal="center"/>
    </xf>
    <xf numFmtId="44" fontId="0" fillId="0" borderId="0" xfId="44" applyFont="1" applyBorder="1" applyAlignment="1">
      <alignment/>
    </xf>
    <xf numFmtId="44" fontId="0" fillId="0" borderId="15" xfId="44" applyFont="1" applyBorder="1" applyAlignment="1">
      <alignment/>
    </xf>
    <xf numFmtId="44" fontId="0" fillId="0" borderId="0" xfId="44" applyFont="1" applyBorder="1" applyAlignment="1">
      <alignment horizontal="right"/>
    </xf>
    <xf numFmtId="0" fontId="0" fillId="0" borderId="0" xfId="0" applyBorder="1" applyAlignment="1" applyProtection="1" quotePrefix="1">
      <alignment horizontal="left"/>
      <protection locked="0"/>
    </xf>
    <xf numFmtId="0" fontId="0" fillId="0" borderId="16" xfId="0" applyBorder="1" applyAlignment="1" applyProtection="1">
      <alignment/>
      <protection locked="0"/>
    </xf>
    <xf numFmtId="44" fontId="0" fillId="0" borderId="19" xfId="44" applyFont="1" applyBorder="1" applyAlignment="1">
      <alignment/>
    </xf>
    <xf numFmtId="0" fontId="2" fillId="0" borderId="13" xfId="0" applyFont="1" applyBorder="1" applyAlignment="1">
      <alignment/>
    </xf>
    <xf numFmtId="0" fontId="0" fillId="0" borderId="16" xfId="0" applyBorder="1" applyAlignment="1">
      <alignment/>
    </xf>
    <xf numFmtId="0" fontId="2" fillId="0" borderId="20" xfId="0" applyFont="1" applyBorder="1" applyAlignment="1">
      <alignment/>
    </xf>
    <xf numFmtId="0" fontId="0" fillId="33" borderId="21" xfId="0" applyFill="1" applyBorder="1" applyAlignment="1" applyProtection="1">
      <alignment horizontal="center"/>
      <protection locked="0"/>
    </xf>
    <xf numFmtId="44" fontId="0" fillId="33" borderId="21" xfId="0" applyNumberFormat="1" applyFill="1" applyBorder="1" applyAlignment="1" applyProtection="1">
      <alignment/>
      <protection locked="0"/>
    </xf>
    <xf numFmtId="0" fontId="0" fillId="0" borderId="0" xfId="0" applyBorder="1" applyAlignment="1">
      <alignment horizontal="left"/>
    </xf>
    <xf numFmtId="0" fontId="0" fillId="0" borderId="0" xfId="0" applyFill="1" applyBorder="1" applyAlignment="1" applyProtection="1">
      <alignment horizontal="center"/>
      <protection locked="0"/>
    </xf>
    <xf numFmtId="0" fontId="0" fillId="0" borderId="0" xfId="0" applyFill="1" applyBorder="1" applyAlignment="1" applyProtection="1">
      <alignment/>
      <protection locked="0"/>
    </xf>
    <xf numFmtId="0" fontId="2" fillId="0" borderId="0" xfId="0" applyFont="1" applyBorder="1" applyAlignment="1" applyProtection="1">
      <alignment/>
      <protection locked="0"/>
    </xf>
    <xf numFmtId="0" fontId="0" fillId="0" borderId="15" xfId="0" applyFill="1" applyBorder="1" applyAlignment="1" applyProtection="1">
      <alignment/>
      <protection locked="0"/>
    </xf>
    <xf numFmtId="44" fontId="0" fillId="0" borderId="0" xfId="44" applyBorder="1" applyAlignment="1">
      <alignment/>
    </xf>
    <xf numFmtId="44" fontId="0" fillId="0" borderId="15" xfId="44" applyBorder="1" applyAlignment="1">
      <alignment/>
    </xf>
    <xf numFmtId="0" fontId="0" fillId="0" borderId="15" xfId="0" applyBorder="1" applyAlignment="1">
      <alignment/>
    </xf>
    <xf numFmtId="44" fontId="0" fillId="0" borderId="19" xfId="44" applyBorder="1" applyAlignment="1">
      <alignment/>
    </xf>
    <xf numFmtId="0" fontId="0" fillId="0" borderId="0" xfId="0" applyFill="1" applyBorder="1" applyAlignment="1">
      <alignment/>
    </xf>
    <xf numFmtId="44" fontId="0" fillId="0" borderId="0" xfId="0" applyNumberFormat="1" applyFill="1" applyBorder="1" applyAlignment="1" applyProtection="1">
      <alignment/>
      <protection locked="0"/>
    </xf>
    <xf numFmtId="44" fontId="0" fillId="0" borderId="0" xfId="44" applyFill="1" applyBorder="1" applyAlignment="1">
      <alignment/>
    </xf>
    <xf numFmtId="0" fontId="0" fillId="0" borderId="22" xfId="0" applyBorder="1" applyAlignment="1" applyProtection="1">
      <alignment horizontal="center"/>
      <protection locked="0"/>
    </xf>
    <xf numFmtId="9" fontId="0" fillId="34" borderId="10" xfId="59" applyFont="1" applyFill="1" applyBorder="1" applyAlignment="1">
      <alignment horizontal="center"/>
    </xf>
    <xf numFmtId="44" fontId="0" fillId="33" borderId="10" xfId="44" applyFont="1" applyFill="1" applyBorder="1" applyAlignment="1" applyProtection="1">
      <alignment horizontal="center"/>
      <protection locked="0"/>
    </xf>
    <xf numFmtId="44" fontId="0" fillId="33" borderId="12" xfId="44" applyFont="1" applyFill="1" applyBorder="1" applyAlignment="1" applyProtection="1">
      <alignment/>
      <protection locked="0"/>
    </xf>
    <xf numFmtId="0" fontId="0" fillId="0" borderId="23" xfId="0" applyBorder="1" applyAlignment="1" applyProtection="1">
      <alignment/>
      <protection locked="0"/>
    </xf>
    <xf numFmtId="44" fontId="2" fillId="0" borderId="18" xfId="0" applyNumberFormat="1" applyFont="1" applyBorder="1" applyAlignment="1" applyProtection="1">
      <alignment/>
      <protection locked="0"/>
    </xf>
    <xf numFmtId="44" fontId="2" fillId="0" borderId="18" xfId="44" applyFont="1" applyBorder="1" applyAlignment="1">
      <alignment/>
    </xf>
    <xf numFmtId="44" fontId="2" fillId="0" borderId="24" xfId="44" applyFont="1" applyBorder="1" applyAlignment="1">
      <alignment/>
    </xf>
    <xf numFmtId="0" fontId="2" fillId="0" borderId="11" xfId="0" applyFont="1" applyBorder="1" applyAlignment="1" applyProtection="1">
      <alignment/>
      <protection locked="0"/>
    </xf>
    <xf numFmtId="44" fontId="2" fillId="0" borderId="11" xfId="0" applyNumberFormat="1" applyFont="1" applyBorder="1" applyAlignment="1" applyProtection="1">
      <alignment/>
      <protection locked="0"/>
    </xf>
    <xf numFmtId="44" fontId="2" fillId="0" borderId="11" xfId="0" applyNumberFormat="1" applyFont="1" applyBorder="1" applyAlignment="1">
      <alignment/>
    </xf>
    <xf numFmtId="44" fontId="2" fillId="0" borderId="19" xfId="44" applyFont="1" applyBorder="1" applyAlignment="1">
      <alignment/>
    </xf>
    <xf numFmtId="44" fontId="0" fillId="33" borderId="25" xfId="0" applyNumberFormat="1" applyFill="1" applyBorder="1" applyAlignment="1" applyProtection="1">
      <alignment/>
      <protection locked="0"/>
    </xf>
    <xf numFmtId="44" fontId="0" fillId="0" borderId="26" xfId="44" applyFont="1" applyBorder="1" applyAlignment="1">
      <alignment/>
    </xf>
    <xf numFmtId="0" fontId="2" fillId="35" borderId="13" xfId="0" applyFont="1" applyFill="1" applyBorder="1" applyAlignment="1">
      <alignment/>
    </xf>
    <xf numFmtId="44" fontId="2" fillId="0" borderId="22" xfId="0" applyNumberFormat="1" applyFont="1" applyBorder="1" applyAlignment="1" applyProtection="1">
      <alignment horizontal="center"/>
      <protection/>
    </xf>
    <xf numFmtId="44" fontId="2" fillId="0" borderId="22" xfId="0" applyNumberFormat="1" applyFont="1" applyBorder="1" applyAlignment="1" applyProtection="1">
      <alignment/>
      <protection/>
    </xf>
    <xf numFmtId="44" fontId="2" fillId="0" borderId="22" xfId="44" applyFont="1" applyBorder="1" applyAlignment="1" applyProtection="1">
      <alignment/>
      <protection/>
    </xf>
    <xf numFmtId="44" fontId="2" fillId="0" borderId="27" xfId="0" applyNumberFormat="1" applyFont="1" applyBorder="1" applyAlignment="1" applyProtection="1">
      <alignment/>
      <protection/>
    </xf>
    <xf numFmtId="0" fontId="0" fillId="0" borderId="0" xfId="0" applyFont="1" applyBorder="1" applyAlignment="1" applyProtection="1">
      <alignment horizontal="center"/>
      <protection/>
    </xf>
    <xf numFmtId="0" fontId="0" fillId="0" borderId="0" xfId="0" applyFill="1" applyBorder="1" applyAlignment="1" applyProtection="1">
      <alignment/>
      <protection/>
    </xf>
    <xf numFmtId="0" fontId="0" fillId="0" borderId="0" xfId="0" applyFont="1" applyFill="1" applyBorder="1" applyAlignment="1" applyProtection="1">
      <alignment horizontal="center"/>
      <protection/>
    </xf>
    <xf numFmtId="0" fontId="2" fillId="0" borderId="18" xfId="0" applyFont="1" applyBorder="1" applyAlignment="1" applyProtection="1">
      <alignment horizontal="center"/>
      <protection/>
    </xf>
    <xf numFmtId="0" fontId="2" fillId="0" borderId="11" xfId="0" applyFont="1" applyBorder="1" applyAlignment="1" applyProtection="1">
      <alignment horizontal="center"/>
      <protection/>
    </xf>
    <xf numFmtId="44" fontId="0" fillId="0" borderId="11" xfId="44" applyBorder="1" applyAlignment="1" applyProtection="1">
      <alignment/>
      <protection/>
    </xf>
    <xf numFmtId="0" fontId="2" fillId="0" borderId="22" xfId="0" applyFont="1" applyBorder="1" applyAlignment="1" applyProtection="1">
      <alignment/>
      <protection/>
    </xf>
    <xf numFmtId="0" fontId="2" fillId="0" borderId="22" xfId="0" applyFont="1" applyBorder="1" applyAlignment="1" applyProtection="1">
      <alignment horizontal="center"/>
      <protection/>
    </xf>
    <xf numFmtId="0" fontId="2" fillId="35" borderId="18" xfId="0" applyFont="1" applyFill="1" applyBorder="1" applyAlignment="1" applyProtection="1">
      <alignment/>
      <protection/>
    </xf>
    <xf numFmtId="0" fontId="2" fillId="35" borderId="18" xfId="0" applyFont="1" applyFill="1" applyBorder="1" applyAlignment="1" applyProtection="1">
      <alignment horizontal="center"/>
      <protection/>
    </xf>
    <xf numFmtId="44" fontId="2" fillId="35" borderId="18" xfId="0" applyNumberFormat="1" applyFont="1" applyFill="1" applyBorder="1" applyAlignment="1" applyProtection="1">
      <alignment/>
      <protection/>
    </xf>
    <xf numFmtId="44" fontId="2" fillId="35" borderId="18" xfId="44" applyFont="1" applyFill="1" applyBorder="1" applyAlignment="1" applyProtection="1">
      <alignment/>
      <protection/>
    </xf>
    <xf numFmtId="44" fontId="2" fillId="35" borderId="24" xfId="0" applyNumberFormat="1" applyFont="1" applyFill="1" applyBorder="1" applyAlignment="1" applyProtection="1">
      <alignment/>
      <protection/>
    </xf>
    <xf numFmtId="0" fontId="0" fillId="35" borderId="0" xfId="0" applyFill="1" applyBorder="1" applyAlignment="1">
      <alignment/>
    </xf>
    <xf numFmtId="0" fontId="0" fillId="35" borderId="14" xfId="0" applyFill="1" applyBorder="1" applyAlignment="1">
      <alignment/>
    </xf>
    <xf numFmtId="0" fontId="0" fillId="35" borderId="15" xfId="0" applyFill="1" applyBorder="1" applyAlignment="1">
      <alignment/>
    </xf>
    <xf numFmtId="0" fontId="2" fillId="36" borderId="28" xfId="0" applyFont="1" applyFill="1" applyBorder="1" applyAlignment="1">
      <alignment horizontal="center"/>
    </xf>
    <xf numFmtId="0" fontId="2" fillId="36" borderId="29" xfId="0" applyFont="1" applyFill="1" applyBorder="1" applyAlignment="1">
      <alignment/>
    </xf>
    <xf numFmtId="44" fontId="0" fillId="36" borderId="30" xfId="44" applyFont="1" applyFill="1" applyBorder="1" applyAlignment="1">
      <alignment/>
    </xf>
    <xf numFmtId="44" fontId="2" fillId="0" borderId="18" xfId="0" applyNumberFormat="1" applyFont="1" applyBorder="1" applyAlignment="1" applyProtection="1">
      <alignment/>
      <protection/>
    </xf>
    <xf numFmtId="44" fontId="2" fillId="0" borderId="11" xfId="0" applyNumberFormat="1" applyFont="1" applyBorder="1" applyAlignment="1" applyProtection="1">
      <alignment/>
      <protection/>
    </xf>
    <xf numFmtId="44" fontId="0" fillId="36" borderId="21" xfId="44" applyFont="1" applyFill="1" applyBorder="1" applyAlignment="1" applyProtection="1">
      <alignment/>
      <protection locked="0"/>
    </xf>
    <xf numFmtId="44" fontId="0" fillId="36" borderId="15" xfId="44" applyFont="1" applyFill="1" applyBorder="1" applyAlignment="1" applyProtection="1">
      <alignment/>
      <protection locked="0"/>
    </xf>
    <xf numFmtId="0" fontId="0" fillId="33" borderId="31" xfId="0" applyFill="1" applyBorder="1" applyAlignment="1" applyProtection="1">
      <alignment horizontal="left"/>
      <protection locked="0"/>
    </xf>
    <xf numFmtId="0" fontId="0" fillId="33" borderId="32" xfId="0" applyFill="1" applyBorder="1" applyAlignment="1" applyProtection="1">
      <alignment horizontal="left"/>
      <protection locked="0"/>
    </xf>
    <xf numFmtId="0" fontId="0" fillId="33" borderId="33" xfId="0" applyFill="1" applyBorder="1" applyAlignment="1" applyProtection="1">
      <alignment horizontal="left"/>
      <protection locked="0"/>
    </xf>
    <xf numFmtId="44" fontId="0" fillId="36" borderId="10" xfId="44" applyFont="1" applyFill="1" applyBorder="1" applyAlignment="1" applyProtection="1">
      <alignment/>
      <protection locked="0"/>
    </xf>
    <xf numFmtId="0" fontId="0" fillId="33" borderId="25" xfId="0" applyFill="1" applyBorder="1" applyAlignment="1" applyProtection="1">
      <alignment horizontal="center"/>
      <protection locked="0"/>
    </xf>
    <xf numFmtId="0" fontId="0" fillId="33" borderId="32" xfId="0" applyFill="1" applyBorder="1" applyAlignment="1" applyProtection="1">
      <alignment horizontal="center"/>
      <protection locked="0"/>
    </xf>
    <xf numFmtId="0" fontId="0" fillId="33" borderId="33" xfId="0" applyFill="1" applyBorder="1" applyAlignment="1" applyProtection="1">
      <alignment horizontal="center"/>
      <protection locked="0"/>
    </xf>
    <xf numFmtId="44" fontId="0" fillId="36" borderId="34" xfId="44" applyFont="1" applyFill="1" applyBorder="1" applyAlignment="1" applyProtection="1">
      <alignment/>
      <protection locked="0"/>
    </xf>
    <xf numFmtId="0" fontId="0" fillId="33" borderId="35" xfId="0" applyFill="1" applyBorder="1" applyAlignment="1" applyProtection="1">
      <alignment horizontal="left"/>
      <protection locked="0"/>
    </xf>
    <xf numFmtId="0" fontId="0" fillId="33" borderId="36" xfId="0" applyFill="1" applyBorder="1" applyAlignment="1" applyProtection="1">
      <alignment horizontal="left"/>
      <protection locked="0"/>
    </xf>
    <xf numFmtId="0" fontId="0" fillId="33" borderId="37" xfId="0" applyFill="1" applyBorder="1" applyAlignment="1" applyProtection="1">
      <alignment horizontal="left"/>
      <protection locked="0"/>
    </xf>
    <xf numFmtId="44" fontId="0" fillId="36" borderId="34" xfId="44" applyFont="1" applyFill="1" applyBorder="1" applyAlignment="1" applyProtection="1">
      <alignment horizontal="left"/>
      <protection locked="0"/>
    </xf>
    <xf numFmtId="44" fontId="0" fillId="36" borderId="38" xfId="44" applyFont="1" applyFill="1" applyBorder="1" applyAlignment="1" applyProtection="1">
      <alignment horizontal="left"/>
      <protection locked="0"/>
    </xf>
    <xf numFmtId="44" fontId="0" fillId="36" borderId="12" xfId="44" applyFont="1" applyFill="1" applyBorder="1" applyAlignment="1" applyProtection="1">
      <alignment/>
      <protection locked="0"/>
    </xf>
    <xf numFmtId="44" fontId="0" fillId="34" borderId="10" xfId="44" applyFont="1" applyFill="1" applyBorder="1" applyAlignment="1" applyProtection="1">
      <alignment/>
      <protection/>
    </xf>
    <xf numFmtId="44" fontId="0" fillId="34" borderId="10" xfId="44" applyFont="1" applyFill="1" applyBorder="1" applyAlignment="1">
      <alignment horizontal="right"/>
    </xf>
    <xf numFmtId="44" fontId="0" fillId="34" borderId="10" xfId="0" applyNumberFormat="1" applyFont="1" applyFill="1" applyBorder="1" applyAlignment="1">
      <alignment/>
    </xf>
    <xf numFmtId="44" fontId="0" fillId="34" borderId="10" xfId="0" applyNumberFormat="1" applyFont="1" applyFill="1" applyBorder="1" applyAlignment="1">
      <alignment horizontal="right"/>
    </xf>
    <xf numFmtId="166" fontId="0" fillId="34" borderId="10" xfId="0" applyNumberFormat="1" applyFont="1" applyFill="1" applyBorder="1" applyAlignment="1" applyProtection="1">
      <alignment/>
      <protection/>
    </xf>
    <xf numFmtId="0" fontId="0" fillId="33" borderId="39" xfId="0" applyFill="1" applyBorder="1" applyAlignment="1" applyProtection="1">
      <alignment/>
      <protection locked="0"/>
    </xf>
    <xf numFmtId="0" fontId="0" fillId="33" borderId="39" xfId="0" applyFill="1" applyBorder="1" applyAlignment="1" applyProtection="1">
      <alignment horizontal="center"/>
      <protection locked="0"/>
    </xf>
    <xf numFmtId="164" fontId="0" fillId="37" borderId="0" xfId="0" applyNumberFormat="1" applyFill="1" applyBorder="1" applyAlignment="1" applyProtection="1">
      <alignment/>
      <protection locked="0"/>
    </xf>
    <xf numFmtId="164" fontId="0" fillId="37" borderId="11" xfId="0" applyNumberFormat="1" applyFill="1" applyBorder="1" applyAlignment="1" applyProtection="1">
      <alignment/>
      <protection locked="0"/>
    </xf>
    <xf numFmtId="44" fontId="0" fillId="37" borderId="0" xfId="0" applyNumberFormat="1" applyFill="1" applyBorder="1" applyAlignment="1" applyProtection="1">
      <alignment/>
      <protection locked="0"/>
    </xf>
    <xf numFmtId="0" fontId="0" fillId="37" borderId="0" xfId="0" applyFill="1" applyBorder="1" applyAlignment="1">
      <alignment/>
    </xf>
    <xf numFmtId="44" fontId="0" fillId="37" borderId="11" xfId="0" applyNumberFormat="1" applyFill="1" applyBorder="1" applyAlignment="1" applyProtection="1">
      <alignment/>
      <protection locked="0"/>
    </xf>
    <xf numFmtId="44" fontId="0" fillId="37" borderId="0" xfId="44" applyFont="1" applyFill="1" applyBorder="1" applyAlignment="1">
      <alignment/>
    </xf>
    <xf numFmtId="44" fontId="0" fillId="37" borderId="11" xfId="44" applyNumberFormat="1" applyFont="1" applyFill="1" applyBorder="1" applyAlignment="1" applyProtection="1">
      <alignment/>
      <protection locked="0"/>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15" xfId="0" applyFont="1" applyBorder="1" applyAlignment="1">
      <alignment horizontal="center"/>
    </xf>
    <xf numFmtId="0" fontId="0" fillId="0" borderId="0" xfId="0" applyFont="1" applyBorder="1" applyAlignment="1" applyProtection="1">
      <alignment/>
      <protection locked="0"/>
    </xf>
    <xf numFmtId="0" fontId="0" fillId="0" borderId="14" xfId="0" applyFont="1" applyBorder="1" applyAlignment="1" applyProtection="1">
      <alignment/>
      <protection locked="0"/>
    </xf>
    <xf numFmtId="0" fontId="0" fillId="0" borderId="40" xfId="0" applyBorder="1" applyAlignment="1">
      <alignment horizontal="center"/>
    </xf>
    <xf numFmtId="44" fontId="2" fillId="0" borderId="22" xfId="44" applyFont="1" applyBorder="1" applyAlignment="1" quotePrefix="1">
      <alignment horizontal="left"/>
    </xf>
    <xf numFmtId="0" fontId="0" fillId="0" borderId="11" xfId="0" applyBorder="1" applyAlignment="1">
      <alignment/>
    </xf>
    <xf numFmtId="0" fontId="0" fillId="0" borderId="22" xfId="0" applyBorder="1" applyAlignment="1">
      <alignment/>
    </xf>
    <xf numFmtId="0" fontId="3" fillId="0" borderId="11" xfId="0" applyFont="1" applyBorder="1" applyAlignment="1">
      <alignment horizontal="center"/>
    </xf>
    <xf numFmtId="0" fontId="3" fillId="0" borderId="19" xfId="0" applyFont="1" applyBorder="1" applyAlignment="1">
      <alignment horizontal="center"/>
    </xf>
    <xf numFmtId="0" fontId="0" fillId="33" borderId="21" xfId="0" applyFill="1" applyBorder="1" applyAlignment="1" applyProtection="1">
      <alignment/>
      <protection locked="0"/>
    </xf>
    <xf numFmtId="0" fontId="3" fillId="0" borderId="11" xfId="0" applyFont="1" applyBorder="1" applyAlignment="1">
      <alignment/>
    </xf>
    <xf numFmtId="0" fontId="0" fillId="0" borderId="0" xfId="0" applyFont="1" applyBorder="1" applyAlignment="1" applyProtection="1">
      <alignment horizontal="left"/>
      <protection locked="0"/>
    </xf>
    <xf numFmtId="0" fontId="0" fillId="0" borderId="41" xfId="0" applyBorder="1" applyAlignment="1">
      <alignment/>
    </xf>
    <xf numFmtId="0" fontId="0" fillId="0" borderId="41" xfId="0" applyFill="1" applyBorder="1" applyAlignment="1">
      <alignment/>
    </xf>
    <xf numFmtId="44" fontId="0" fillId="0" borderId="41" xfId="44" applyFont="1" applyBorder="1" applyAlignment="1">
      <alignment/>
    </xf>
    <xf numFmtId="0" fontId="0" fillId="0" borderId="11" xfId="0" applyFill="1" applyBorder="1" applyAlignment="1">
      <alignment/>
    </xf>
    <xf numFmtId="0" fontId="0" fillId="38" borderId="21" xfId="0" applyFill="1" applyBorder="1" applyAlignment="1">
      <alignment/>
    </xf>
    <xf numFmtId="0" fontId="0" fillId="38" borderId="10" xfId="0" applyFill="1" applyBorder="1" applyAlignment="1">
      <alignment/>
    </xf>
    <xf numFmtId="0" fontId="0" fillId="0" borderId="41" xfId="0" applyFont="1" applyFill="1" applyBorder="1" applyAlignment="1" applyProtection="1">
      <alignment horizontal="center"/>
      <protection/>
    </xf>
    <xf numFmtId="44" fontId="0" fillId="0" borderId="41" xfId="0" applyNumberFormat="1" applyBorder="1" applyAlignment="1">
      <alignment/>
    </xf>
    <xf numFmtId="44" fontId="0" fillId="38" borderId="10" xfId="44" applyFont="1" applyFill="1" applyBorder="1" applyAlignment="1">
      <alignment horizontal="right"/>
    </xf>
    <xf numFmtId="44" fontId="0" fillId="39" borderId="10" xfId="44" applyFont="1" applyFill="1" applyBorder="1" applyAlignment="1" applyProtection="1">
      <alignment horizontal="right"/>
      <protection locked="0"/>
    </xf>
    <xf numFmtId="44" fontId="0" fillId="0" borderId="10" xfId="44" applyFont="1" applyFill="1" applyBorder="1" applyAlignment="1">
      <alignment horizontal="right"/>
    </xf>
    <xf numFmtId="44" fontId="0" fillId="0" borderId="0" xfId="0" applyNumberFormat="1" applyFont="1" applyFill="1" applyBorder="1" applyAlignment="1">
      <alignment horizontal="right"/>
    </xf>
    <xf numFmtId="166" fontId="0" fillId="0" borderId="0" xfId="0" applyNumberFormat="1" applyFont="1" applyFill="1" applyBorder="1" applyAlignment="1" applyProtection="1">
      <alignment/>
      <protection/>
    </xf>
    <xf numFmtId="44" fontId="0" fillId="0" borderId="0" xfId="44" applyFont="1" applyFill="1" applyBorder="1" applyAlignment="1">
      <alignment horizontal="right"/>
    </xf>
    <xf numFmtId="0" fontId="0" fillId="10" borderId="11" xfId="0" applyFill="1" applyBorder="1" applyAlignment="1">
      <alignment/>
    </xf>
    <xf numFmtId="44" fontId="0" fillId="10" borderId="11" xfId="0" applyNumberFormat="1" applyFill="1" applyBorder="1" applyAlignment="1">
      <alignment/>
    </xf>
    <xf numFmtId="0" fontId="2" fillId="0" borderId="14" xfId="0" applyFont="1" applyBorder="1" applyAlignment="1">
      <alignment wrapText="1"/>
    </xf>
    <xf numFmtId="0" fontId="2" fillId="0" borderId="0" xfId="0" applyFont="1" applyBorder="1" applyAlignment="1">
      <alignment wrapText="1"/>
    </xf>
    <xf numFmtId="0" fontId="2" fillId="0" borderId="42" xfId="0" applyFont="1" applyBorder="1" applyAlignment="1" applyProtection="1">
      <alignment/>
      <protection locked="0"/>
    </xf>
    <xf numFmtId="0" fontId="2" fillId="0" borderId="22" xfId="0" applyFont="1" applyBorder="1" applyAlignment="1" applyProtection="1">
      <alignment/>
      <protection locked="0"/>
    </xf>
    <xf numFmtId="0" fontId="2" fillId="0" borderId="16" xfId="0" applyFont="1" applyBorder="1" applyAlignment="1" quotePrefix="1">
      <alignment horizontal="left"/>
    </xf>
    <xf numFmtId="0" fontId="2" fillId="0" borderId="11" xfId="0" applyFont="1" applyBorder="1" applyAlignment="1" quotePrefix="1">
      <alignment horizontal="left"/>
    </xf>
    <xf numFmtId="0" fontId="2" fillId="0" borderId="11" xfId="0" applyFont="1" applyBorder="1" applyAlignment="1">
      <alignment/>
    </xf>
    <xf numFmtId="0" fontId="2" fillId="0" borderId="19" xfId="0" applyFont="1" applyBorder="1" applyAlignment="1">
      <alignment/>
    </xf>
    <xf numFmtId="0" fontId="2" fillId="0" borderId="43" xfId="0" applyFont="1" applyBorder="1" applyAlignment="1">
      <alignment horizontal="center" wrapText="1"/>
    </xf>
    <xf numFmtId="0" fontId="2" fillId="0" borderId="38" xfId="0" applyFont="1" applyBorder="1" applyAlignment="1">
      <alignment horizontal="center" wrapText="1"/>
    </xf>
    <xf numFmtId="0" fontId="2" fillId="0" borderId="21" xfId="0" applyFont="1" applyBorder="1" applyAlignment="1">
      <alignment/>
    </xf>
    <xf numFmtId="0" fontId="2" fillId="0" borderId="21" xfId="0" applyFont="1" applyBorder="1" applyAlignment="1">
      <alignment horizontal="center"/>
    </xf>
    <xf numFmtId="0" fontId="2" fillId="0" borderId="10" xfId="0" applyFont="1" applyBorder="1" applyAlignment="1">
      <alignment horizontal="left"/>
    </xf>
    <xf numFmtId="0" fontId="2" fillId="0" borderId="10" xfId="0" applyFont="1" applyBorder="1" applyAlignment="1">
      <alignment horizontal="center"/>
    </xf>
    <xf numFmtId="0" fontId="2" fillId="0" borderId="10" xfId="0" applyFont="1" applyBorder="1" applyAlignment="1">
      <alignment/>
    </xf>
    <xf numFmtId="0" fontId="2" fillId="40" borderId="10" xfId="0" applyFont="1" applyFill="1" applyBorder="1" applyAlignment="1">
      <alignment/>
    </xf>
    <xf numFmtId="0" fontId="2" fillId="40" borderId="10" xfId="0" applyFont="1" applyFill="1" applyBorder="1" applyAlignment="1" quotePrefix="1">
      <alignment horizontal="center"/>
    </xf>
    <xf numFmtId="0" fontId="2" fillId="0" borderId="13" xfId="0" applyFont="1" applyBorder="1" applyAlignment="1">
      <alignment/>
    </xf>
    <xf numFmtId="0" fontId="0" fillId="0" borderId="18" xfId="0" applyBorder="1" applyAlignment="1">
      <alignment/>
    </xf>
    <xf numFmtId="0" fontId="0" fillId="0" borderId="24" xfId="0" applyBorder="1" applyAlignment="1">
      <alignment/>
    </xf>
    <xf numFmtId="0" fontId="2" fillId="0" borderId="14" xfId="0" applyFont="1" applyBorder="1" applyAlignment="1">
      <alignment/>
    </xf>
    <xf numFmtId="0" fontId="2" fillId="0" borderId="0" xfId="0" applyFont="1" applyBorder="1" applyAlignment="1">
      <alignment/>
    </xf>
    <xf numFmtId="0" fontId="0" fillId="0" borderId="44" xfId="0" applyBorder="1" applyAlignment="1">
      <alignment/>
    </xf>
    <xf numFmtId="0" fontId="0" fillId="0" borderId="45" xfId="0" applyBorder="1" applyAlignment="1">
      <alignment/>
    </xf>
    <xf numFmtId="0" fontId="2" fillId="0" borderId="45" xfId="0" applyFont="1" applyBorder="1" applyAlignment="1">
      <alignment/>
    </xf>
    <xf numFmtId="0" fontId="0" fillId="0" borderId="46" xfId="0" applyBorder="1" applyAlignment="1">
      <alignment/>
    </xf>
    <xf numFmtId="0" fontId="2" fillId="0" borderId="47"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2" fillId="0" borderId="47" xfId="0" applyFont="1" applyBorder="1" applyAlignment="1">
      <alignment/>
    </xf>
    <xf numFmtId="0" fontId="2" fillId="0" borderId="47" xfId="0" applyFont="1" applyBorder="1" applyAlignment="1" quotePrefix="1">
      <alignment horizontal="left"/>
    </xf>
    <xf numFmtId="0" fontId="2" fillId="0" borderId="14" xfId="0" applyFont="1" applyBorder="1" applyAlignment="1" quotePrefix="1">
      <alignment horizontal="left"/>
    </xf>
    <xf numFmtId="0" fontId="2" fillId="0" borderId="15" xfId="0" applyFont="1" applyBorder="1" applyAlignment="1">
      <alignment horizontal="left"/>
    </xf>
    <xf numFmtId="0" fontId="2" fillId="0" borderId="49" xfId="0" applyFont="1" applyBorder="1" applyAlignment="1">
      <alignment horizontal="left"/>
    </xf>
    <xf numFmtId="0" fontId="0" fillId="0" borderId="51" xfId="0" applyBorder="1" applyAlignment="1">
      <alignment/>
    </xf>
    <xf numFmtId="0" fontId="2" fillId="0" borderId="52" xfId="0" applyFont="1" applyBorder="1" applyAlignment="1">
      <alignment horizontal="center"/>
    </xf>
    <xf numFmtId="0" fontId="2" fillId="0" borderId="51" xfId="0" applyFont="1" applyBorder="1" applyAlignment="1">
      <alignment/>
    </xf>
    <xf numFmtId="0" fontId="2" fillId="0" borderId="16" xfId="0" applyFont="1" applyBorder="1" applyAlignment="1">
      <alignment horizontal="center"/>
    </xf>
    <xf numFmtId="0" fontId="2" fillId="0" borderId="19" xfId="0" applyFont="1" applyBorder="1" applyAlignment="1">
      <alignment horizontal="center"/>
    </xf>
    <xf numFmtId="0" fontId="2" fillId="0" borderId="53" xfId="0" applyFont="1" applyBorder="1" applyAlignment="1">
      <alignment/>
    </xf>
    <xf numFmtId="0" fontId="2" fillId="0" borderId="54" xfId="0" applyFont="1" applyBorder="1" applyAlignment="1">
      <alignment horizontal="center"/>
    </xf>
    <xf numFmtId="0" fontId="2" fillId="0" borderId="21" xfId="0" applyFont="1" applyBorder="1" applyAlignment="1" quotePrefix="1">
      <alignment horizontal="left"/>
    </xf>
    <xf numFmtId="0" fontId="0" fillId="0" borderId="21" xfId="0" applyBorder="1" applyAlignment="1">
      <alignment horizontal="center"/>
    </xf>
    <xf numFmtId="0" fontId="0" fillId="0" borderId="21" xfId="0" applyBorder="1" applyAlignment="1">
      <alignment/>
    </xf>
    <xf numFmtId="0" fontId="2" fillId="0" borderId="21" xfId="0" applyFont="1" applyBorder="1" applyAlignment="1">
      <alignment horizontal="left"/>
    </xf>
    <xf numFmtId="0" fontId="2" fillId="0" borderId="10" xfId="0" applyFont="1" applyBorder="1" applyAlignment="1">
      <alignment/>
    </xf>
    <xf numFmtId="16" fontId="0" fillId="0" borderId="10" xfId="0" applyNumberFormat="1" applyBorder="1" applyAlignment="1" quotePrefix="1">
      <alignment horizontal="center"/>
    </xf>
    <xf numFmtId="0" fontId="0" fillId="0" borderId="10" xfId="0" applyBorder="1" applyAlignment="1">
      <alignment/>
    </xf>
    <xf numFmtId="0" fontId="0" fillId="0" borderId="10" xfId="0" applyBorder="1" applyAlignment="1">
      <alignment horizontal="center"/>
    </xf>
    <xf numFmtId="0" fontId="0" fillId="0" borderId="10" xfId="0" applyBorder="1" applyAlignment="1" quotePrefix="1">
      <alignment horizontal="center"/>
    </xf>
    <xf numFmtId="0" fontId="2" fillId="0" borderId="10" xfId="0" applyFont="1" applyBorder="1" applyAlignment="1">
      <alignment horizontal="left"/>
    </xf>
    <xf numFmtId="0" fontId="0" fillId="0" borderId="18" xfId="0" applyFont="1" applyBorder="1" applyAlignment="1">
      <alignment horizontal="center" wrapText="1"/>
    </xf>
    <xf numFmtId="0" fontId="0" fillId="0" borderId="19" xfId="0" applyBorder="1" applyAlignment="1">
      <alignment/>
    </xf>
    <xf numFmtId="0" fontId="0" fillId="0" borderId="14" xfId="0" applyFont="1" applyBorder="1" applyAlignment="1">
      <alignment/>
    </xf>
    <xf numFmtId="44" fontId="0" fillId="38" borderId="0" xfId="44" applyFont="1" applyFill="1" applyBorder="1" applyAlignment="1">
      <alignment/>
    </xf>
    <xf numFmtId="44" fontId="0" fillId="0" borderId="0" xfId="0" applyNumberFormat="1" applyBorder="1" applyAlignment="1">
      <alignment/>
    </xf>
    <xf numFmtId="44" fontId="0" fillId="0" borderId="15" xfId="0" applyNumberFormat="1" applyBorder="1" applyAlignment="1">
      <alignment/>
    </xf>
    <xf numFmtId="0" fontId="2" fillId="0" borderId="55" xfId="0" applyFont="1" applyBorder="1" applyAlignment="1">
      <alignment horizontal="right"/>
    </xf>
    <xf numFmtId="44" fontId="0" fillId="0" borderId="56" xfId="0" applyNumberFormat="1" applyBorder="1" applyAlignment="1">
      <alignment/>
    </xf>
    <xf numFmtId="0" fontId="0" fillId="0" borderId="55" xfId="0" applyFont="1" applyBorder="1" applyAlignment="1">
      <alignment/>
    </xf>
    <xf numFmtId="0" fontId="0" fillId="0" borderId="56" xfId="0" applyBorder="1" applyAlignment="1">
      <alignment/>
    </xf>
    <xf numFmtId="0" fontId="0" fillId="0" borderId="14" xfId="0" applyFont="1" applyFill="1" applyBorder="1" applyAlignment="1">
      <alignment/>
    </xf>
    <xf numFmtId="44" fontId="0" fillId="39" borderId="15" xfId="0" applyNumberFormat="1" applyFill="1" applyBorder="1" applyAlignment="1">
      <alignment/>
    </xf>
    <xf numFmtId="0" fontId="0" fillId="10" borderId="16" xfId="0" applyFont="1" applyFill="1" applyBorder="1" applyAlignment="1">
      <alignment/>
    </xf>
    <xf numFmtId="0" fontId="0" fillId="10" borderId="19" xfId="0" applyFill="1" applyBorder="1" applyAlignment="1">
      <alignment/>
    </xf>
    <xf numFmtId="0" fontId="2" fillId="0" borderId="0" xfId="0" applyFont="1" applyBorder="1" applyAlignment="1" quotePrefix="1">
      <alignment/>
    </xf>
    <xf numFmtId="44" fontId="0" fillId="0" borderId="0" xfId="44" applyBorder="1" applyAlignment="1" applyProtection="1">
      <alignment/>
      <protection locked="0"/>
    </xf>
    <xf numFmtId="44" fontId="0" fillId="0" borderId="15" xfId="44" applyBorder="1" applyAlignment="1" applyProtection="1">
      <alignment/>
      <protection locked="0"/>
    </xf>
    <xf numFmtId="0" fontId="2" fillId="0" borderId="0" xfId="0" applyFont="1" applyBorder="1" applyAlignment="1">
      <alignment horizontal="right"/>
    </xf>
    <xf numFmtId="44" fontId="2" fillId="0" borderId="0" xfId="44" applyFont="1" applyBorder="1" applyAlignment="1">
      <alignment/>
    </xf>
    <xf numFmtId="44" fontId="2" fillId="0" borderId="0" xfId="44" applyFont="1" applyBorder="1" applyAlignment="1">
      <alignment horizontal="left"/>
    </xf>
    <xf numFmtId="44" fontId="2" fillId="0" borderId="0" xfId="44" applyFont="1" applyBorder="1" applyAlignment="1">
      <alignment/>
    </xf>
    <xf numFmtId="44" fontId="0" fillId="0" borderId="0" xfId="0" applyNumberFormat="1" applyBorder="1" applyAlignment="1" applyProtection="1">
      <alignment horizontal="center"/>
      <protection locked="0"/>
    </xf>
    <xf numFmtId="44" fontId="2" fillId="0" borderId="15" xfId="44" applyFont="1" applyBorder="1" applyAlignment="1" applyProtection="1">
      <alignment/>
      <protection locked="0"/>
    </xf>
    <xf numFmtId="44" fontId="2" fillId="0" borderId="0" xfId="44" applyFont="1" applyFill="1" applyBorder="1" applyAlignment="1">
      <alignment/>
    </xf>
    <xf numFmtId="0" fontId="0" fillId="0" borderId="0" xfId="0" applyBorder="1" applyAlignment="1" quotePrefix="1">
      <alignment/>
    </xf>
    <xf numFmtId="0" fontId="0" fillId="0" borderId="0" xfId="0" applyBorder="1" applyAlignment="1" applyProtection="1">
      <alignment horizontal="right"/>
      <protection locked="0"/>
    </xf>
    <xf numFmtId="44" fontId="2" fillId="0" borderId="0" xfId="44" applyFont="1" applyBorder="1" applyAlignment="1" quotePrefix="1">
      <alignment/>
    </xf>
    <xf numFmtId="44" fontId="2" fillId="0" borderId="0" xfId="44" applyFont="1" applyBorder="1" applyAlignment="1" applyProtection="1">
      <alignment/>
      <protection locked="0"/>
    </xf>
    <xf numFmtId="0" fontId="0" fillId="0" borderId="42" xfId="0" applyBorder="1" applyAlignment="1">
      <alignment/>
    </xf>
    <xf numFmtId="0" fontId="4" fillId="0" borderId="0" xfId="0" applyFont="1" applyAlignment="1">
      <alignment/>
    </xf>
    <xf numFmtId="0" fontId="5" fillId="0" borderId="0" xfId="0" applyFont="1" applyAlignment="1">
      <alignment/>
    </xf>
    <xf numFmtId="0" fontId="5" fillId="0" borderId="0" xfId="0" applyFont="1" applyFill="1" applyBorder="1" applyAlignment="1">
      <alignment/>
    </xf>
    <xf numFmtId="0" fontId="56" fillId="0" borderId="0" xfId="0" applyFont="1" applyAlignment="1">
      <alignment/>
    </xf>
    <xf numFmtId="0" fontId="57" fillId="0" borderId="0" xfId="0" applyFont="1" applyAlignment="1">
      <alignment/>
    </xf>
    <xf numFmtId="0" fontId="58" fillId="0" borderId="11" xfId="0" applyFont="1" applyBorder="1" applyAlignment="1">
      <alignment horizontal="center"/>
    </xf>
    <xf numFmtId="44" fontId="2" fillId="39" borderId="11" xfId="0" applyNumberFormat="1" applyFont="1" applyFill="1" applyBorder="1" applyAlignment="1">
      <alignment/>
    </xf>
    <xf numFmtId="44" fontId="2" fillId="39" borderId="11" xfId="0" applyNumberFormat="1" applyFont="1" applyFill="1" applyBorder="1" applyAlignment="1" applyProtection="1">
      <alignment/>
      <protection/>
    </xf>
    <xf numFmtId="44" fontId="2" fillId="39" borderId="19" xfId="44" applyFont="1" applyFill="1" applyBorder="1" applyAlignment="1">
      <alignment/>
    </xf>
    <xf numFmtId="0" fontId="59" fillId="0" borderId="0" xfId="0" applyFont="1" applyAlignment="1">
      <alignment horizontal="center"/>
    </xf>
    <xf numFmtId="0" fontId="0" fillId="0" borderId="0" xfId="0" applyFont="1" applyAlignment="1">
      <alignment/>
    </xf>
    <xf numFmtId="44" fontId="0" fillId="39" borderId="0" xfId="44" applyFont="1" applyFill="1" applyBorder="1" applyAlignment="1">
      <alignment horizontal="right"/>
    </xf>
    <xf numFmtId="44" fontId="0" fillId="41" borderId="0" xfId="44" applyFont="1" applyFill="1" applyBorder="1" applyAlignment="1">
      <alignment horizontal="right"/>
    </xf>
    <xf numFmtId="44" fontId="0" fillId="39" borderId="10" xfId="44" applyFont="1" applyFill="1" applyBorder="1" applyAlignment="1">
      <alignment horizontal="right"/>
    </xf>
    <xf numFmtId="44" fontId="0" fillId="39" borderId="10" xfId="0" applyNumberFormat="1" applyFont="1" applyFill="1" applyBorder="1" applyAlignment="1">
      <alignment/>
    </xf>
    <xf numFmtId="44" fontId="0" fillId="39" borderId="10" xfId="44" applyFont="1" applyFill="1" applyBorder="1" applyAlignment="1" applyProtection="1">
      <alignment/>
      <protection/>
    </xf>
    <xf numFmtId="44" fontId="0" fillId="39" borderId="10" xfId="0" applyNumberFormat="1" applyFont="1" applyFill="1" applyBorder="1" applyAlignment="1">
      <alignment horizontal="right"/>
    </xf>
    <xf numFmtId="166" fontId="0" fillId="39" borderId="10" xfId="0" applyNumberFormat="1" applyFont="1" applyFill="1" applyBorder="1" applyAlignment="1" applyProtection="1">
      <alignment/>
      <protection/>
    </xf>
    <xf numFmtId="44" fontId="0" fillId="39" borderId="10" xfId="0" applyNumberFormat="1" applyFill="1" applyBorder="1" applyAlignment="1">
      <alignment horizontal="right"/>
    </xf>
    <xf numFmtId="9" fontId="0" fillId="39" borderId="10" xfId="59" applyFont="1" applyFill="1" applyBorder="1" applyAlignment="1">
      <alignment horizontal="center"/>
    </xf>
    <xf numFmtId="44" fontId="0" fillId="39" borderId="10" xfId="44" applyFont="1" applyFill="1" applyBorder="1" applyAlignment="1" applyProtection="1">
      <alignment/>
      <protection locked="0"/>
    </xf>
    <xf numFmtId="0" fontId="6" fillId="0" borderId="0" xfId="0" applyFont="1" applyAlignment="1">
      <alignment/>
    </xf>
    <xf numFmtId="0" fontId="60" fillId="0" borderId="0" xfId="0" applyFont="1" applyAlignment="1">
      <alignment/>
    </xf>
    <xf numFmtId="0" fontId="1" fillId="0" borderId="0" xfId="0" applyFont="1" applyAlignment="1">
      <alignment/>
    </xf>
    <xf numFmtId="0" fontId="2" fillId="0" borderId="14" xfId="0" applyFont="1" applyBorder="1" applyAlignment="1">
      <alignment/>
    </xf>
    <xf numFmtId="0" fontId="2" fillId="0" borderId="55" xfId="0" applyFont="1" applyBorder="1" applyAlignment="1">
      <alignment/>
    </xf>
    <xf numFmtId="0" fontId="2" fillId="0" borderId="41" xfId="0" applyFont="1" applyBorder="1" applyAlignment="1">
      <alignment/>
    </xf>
    <xf numFmtId="0" fontId="2" fillId="0" borderId="55" xfId="0" applyFont="1" applyBorder="1" applyAlignment="1">
      <alignment/>
    </xf>
    <xf numFmtId="0" fontId="2" fillId="0" borderId="41" xfId="0" applyFont="1" applyBorder="1" applyAlignment="1">
      <alignment/>
    </xf>
    <xf numFmtId="0" fontId="5" fillId="0" borderId="15" xfId="0" applyFont="1" applyBorder="1" applyAlignment="1">
      <alignment wrapText="1"/>
    </xf>
    <xf numFmtId="0" fontId="0" fillId="0" borderId="15" xfId="0" applyBorder="1" applyAlignment="1">
      <alignment wrapText="1"/>
    </xf>
    <xf numFmtId="0" fontId="61" fillId="0" borderId="11" xfId="0" applyFont="1" applyBorder="1" applyAlignment="1">
      <alignment wrapText="1"/>
    </xf>
    <xf numFmtId="0" fontId="62" fillId="0" borderId="22" xfId="0" applyFont="1" applyBorder="1" applyAlignment="1">
      <alignment horizontal="center" wrapText="1"/>
    </xf>
    <xf numFmtId="0" fontId="1" fillId="0" borderId="22" xfId="0" applyFont="1" applyBorder="1" applyAlignment="1">
      <alignment horizontal="left" wrapText="1"/>
    </xf>
    <xf numFmtId="0" fontId="0" fillId="0" borderId="22" xfId="0" applyBorder="1" applyAlignment="1">
      <alignment wrapText="1"/>
    </xf>
    <xf numFmtId="0" fontId="0" fillId="33" borderId="57" xfId="0" applyFill="1" applyBorder="1" applyAlignment="1" applyProtection="1">
      <alignment horizontal="center"/>
      <protection locked="0"/>
    </xf>
    <xf numFmtId="0" fontId="0" fillId="33" borderId="58" xfId="0" applyFill="1" applyBorder="1" applyAlignment="1" applyProtection="1">
      <alignment horizontal="center"/>
      <protection locked="0"/>
    </xf>
    <xf numFmtId="0" fontId="0" fillId="33" borderId="59" xfId="0" applyFill="1" applyBorder="1" applyAlignment="1" applyProtection="1">
      <alignment horizontal="center"/>
      <protection locked="0"/>
    </xf>
    <xf numFmtId="16" fontId="0" fillId="33" borderId="25" xfId="0" applyNumberFormat="1" applyFill="1" applyBorder="1" applyAlignment="1" applyProtection="1">
      <alignment horizontal="center"/>
      <protection locked="0"/>
    </xf>
    <xf numFmtId="16" fontId="0" fillId="33" borderId="32" xfId="0" applyNumberFormat="1" applyFill="1" applyBorder="1" applyAlignment="1" applyProtection="1">
      <alignment horizontal="center"/>
      <protection locked="0"/>
    </xf>
    <xf numFmtId="16" fontId="0" fillId="33" borderId="60" xfId="0" applyNumberFormat="1" applyFill="1" applyBorder="1" applyAlignment="1" applyProtection="1">
      <alignment horizontal="center"/>
      <protection locked="0"/>
    </xf>
    <xf numFmtId="0" fontId="0" fillId="33" borderId="31" xfId="0" applyFill="1" applyBorder="1" applyAlignment="1" applyProtection="1">
      <alignment horizontal="left"/>
      <protection locked="0"/>
    </xf>
    <xf numFmtId="0" fontId="0" fillId="33" borderId="32" xfId="0" applyFill="1" applyBorder="1" applyAlignment="1" applyProtection="1">
      <alignment horizontal="left"/>
      <protection locked="0"/>
    </xf>
    <xf numFmtId="0" fontId="0" fillId="33" borderId="33" xfId="0" applyFill="1" applyBorder="1" applyAlignment="1" applyProtection="1">
      <alignment horizontal="left"/>
      <protection locked="0"/>
    </xf>
    <xf numFmtId="0" fontId="0" fillId="33" borderId="25" xfId="0" applyFill="1" applyBorder="1" applyAlignment="1" applyProtection="1">
      <alignment horizontal="center"/>
      <protection locked="0"/>
    </xf>
    <xf numFmtId="0" fontId="0" fillId="33" borderId="32"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61" xfId="0" applyFill="1" applyBorder="1" applyAlignment="1" applyProtection="1">
      <alignment horizontal="center"/>
      <protection locked="0"/>
    </xf>
    <xf numFmtId="0" fontId="0" fillId="33" borderId="62" xfId="0" applyFill="1" applyBorder="1" applyAlignment="1" applyProtection="1">
      <alignment horizontal="center"/>
      <protection locked="0"/>
    </xf>
    <xf numFmtId="0" fontId="0" fillId="33" borderId="63" xfId="0" applyFill="1" applyBorder="1" applyAlignment="1" applyProtection="1">
      <alignment horizontal="center"/>
      <protection locked="0"/>
    </xf>
    <xf numFmtId="0" fontId="0" fillId="33" borderId="64" xfId="0" applyFill="1" applyBorder="1" applyAlignment="1" applyProtection="1">
      <alignment horizontal="left"/>
      <protection locked="0"/>
    </xf>
    <xf numFmtId="0" fontId="0" fillId="33" borderId="62" xfId="0" applyFill="1" applyBorder="1" applyAlignment="1" applyProtection="1">
      <alignment horizontal="left"/>
      <protection locked="0"/>
    </xf>
    <xf numFmtId="0" fontId="0" fillId="33" borderId="63" xfId="0" applyFill="1" applyBorder="1" applyAlignment="1" applyProtection="1">
      <alignment horizontal="left"/>
      <protection locked="0"/>
    </xf>
    <xf numFmtId="0" fontId="2" fillId="33" borderId="40" xfId="0" applyFont="1" applyFill="1" applyBorder="1" applyAlignment="1">
      <alignment horizontal="center"/>
    </xf>
    <xf numFmtId="0" fontId="2" fillId="33" borderId="11" xfId="0" applyFont="1" applyFill="1" applyBorder="1" applyAlignment="1">
      <alignment horizontal="center"/>
    </xf>
    <xf numFmtId="0" fontId="2" fillId="33" borderId="17" xfId="0" applyFont="1" applyFill="1" applyBorder="1" applyAlignment="1">
      <alignment horizontal="center"/>
    </xf>
    <xf numFmtId="0" fontId="2" fillId="33" borderId="42" xfId="0" applyFont="1" applyFill="1" applyBorder="1" applyAlignment="1">
      <alignment horizontal="center"/>
    </xf>
    <xf numFmtId="0" fontId="2" fillId="33" borderId="22" xfId="0" applyFont="1" applyFill="1" applyBorder="1" applyAlignment="1">
      <alignment horizontal="center"/>
    </xf>
    <xf numFmtId="0" fontId="2" fillId="33" borderId="65" xfId="0" applyFont="1" applyFill="1" applyBorder="1" applyAlignment="1">
      <alignment horizontal="center"/>
    </xf>
    <xf numFmtId="0" fontId="2" fillId="33" borderId="66" xfId="0" applyFont="1" applyFill="1" applyBorder="1" applyAlignment="1">
      <alignment horizontal="center"/>
    </xf>
    <xf numFmtId="0" fontId="0" fillId="33" borderId="55" xfId="0" applyFill="1" applyBorder="1" applyAlignment="1" applyProtection="1">
      <alignment horizontal="left"/>
      <protection locked="0"/>
    </xf>
    <xf numFmtId="0" fontId="0" fillId="33" borderId="41" xfId="0" applyFill="1" applyBorder="1" applyAlignment="1" applyProtection="1">
      <alignment horizontal="left"/>
      <protection locked="0"/>
    </xf>
    <xf numFmtId="0" fontId="0" fillId="33" borderId="67" xfId="0" applyFill="1" applyBorder="1" applyAlignment="1" applyProtection="1">
      <alignment horizontal="left"/>
      <protection locked="0"/>
    </xf>
    <xf numFmtId="0" fontId="0" fillId="33" borderId="68" xfId="0" applyFill="1" applyBorder="1" applyAlignment="1" applyProtection="1">
      <alignment horizontal="center"/>
      <protection locked="0"/>
    </xf>
    <xf numFmtId="0" fontId="0" fillId="33" borderId="41" xfId="0" applyFill="1" applyBorder="1" applyAlignment="1" applyProtection="1">
      <alignment horizontal="center"/>
      <protection locked="0"/>
    </xf>
    <xf numFmtId="0" fontId="0" fillId="33" borderId="67" xfId="0" applyFill="1" applyBorder="1" applyAlignment="1" applyProtection="1">
      <alignment horizontal="center"/>
      <protection locked="0"/>
    </xf>
    <xf numFmtId="0" fontId="0" fillId="33" borderId="69" xfId="0" applyFill="1" applyBorder="1" applyAlignment="1" applyProtection="1">
      <alignment horizontal="center"/>
      <protection locked="0"/>
    </xf>
    <xf numFmtId="0" fontId="2" fillId="0" borderId="14" xfId="0" applyFont="1" applyBorder="1" applyAlignment="1">
      <alignment wrapText="1"/>
    </xf>
    <xf numFmtId="0" fontId="0" fillId="0" borderId="14" xfId="0" applyBorder="1" applyAlignment="1">
      <alignment wrapText="1"/>
    </xf>
    <xf numFmtId="0" fontId="0" fillId="0" borderId="16" xfId="0" applyBorder="1" applyAlignment="1">
      <alignment wrapText="1"/>
    </xf>
    <xf numFmtId="0" fontId="2" fillId="0" borderId="0" xfId="0" applyFont="1" applyBorder="1" applyAlignment="1">
      <alignment wrapText="1"/>
    </xf>
    <xf numFmtId="0" fontId="0" fillId="0" borderId="0" xfId="0" applyBorder="1" applyAlignment="1">
      <alignment wrapText="1"/>
    </xf>
    <xf numFmtId="0" fontId="0" fillId="0" borderId="11" xfId="0" applyBorder="1" applyAlignment="1">
      <alignment wrapText="1"/>
    </xf>
    <xf numFmtId="0" fontId="63" fillId="0" borderId="0" xfId="0" applyFont="1" applyBorder="1" applyAlignment="1">
      <alignment horizontal="center" wrapText="1"/>
    </xf>
    <xf numFmtId="0" fontId="64" fillId="0" borderId="0" xfId="0" applyFont="1" applyBorder="1" applyAlignment="1">
      <alignment horizontal="center" wrapText="1"/>
    </xf>
    <xf numFmtId="0" fontId="0" fillId="0" borderId="0" xfId="0" applyFont="1" applyBorder="1" applyAlignment="1">
      <alignment vertical="center" wrapText="1"/>
    </xf>
    <xf numFmtId="0" fontId="0" fillId="0" borderId="11" xfId="0" applyBorder="1" applyAlignment="1">
      <alignment vertical="center" wrapText="1"/>
    </xf>
    <xf numFmtId="0" fontId="0" fillId="0" borderId="15" xfId="0" applyFont="1" applyBorder="1" applyAlignment="1">
      <alignment wrapText="1"/>
    </xf>
    <xf numFmtId="0" fontId="0" fillId="39" borderId="18" xfId="0" applyFill="1" applyBorder="1" applyAlignment="1" applyProtection="1">
      <alignment wrapText="1"/>
      <protection locked="0"/>
    </xf>
    <xf numFmtId="0" fontId="0" fillId="39" borderId="18" xfId="0" applyFill="1" applyBorder="1" applyAlignment="1">
      <alignment wrapText="1"/>
    </xf>
    <xf numFmtId="0" fontId="0" fillId="39" borderId="24" xfId="0" applyFill="1" applyBorder="1" applyAlignment="1">
      <alignment wrapText="1"/>
    </xf>
    <xf numFmtId="0" fontId="0" fillId="34" borderId="57" xfId="0" applyFill="1" applyBorder="1" applyAlignment="1" applyProtection="1">
      <alignment horizontal="center"/>
      <protection/>
    </xf>
    <xf numFmtId="0" fontId="0" fillId="34" borderId="58" xfId="0" applyFill="1" applyBorder="1" applyAlignment="1" applyProtection="1">
      <alignment horizontal="center"/>
      <protection/>
    </xf>
    <xf numFmtId="0" fontId="0" fillId="34" borderId="59" xfId="0" applyFill="1" applyBorder="1" applyAlignment="1" applyProtection="1">
      <alignment horizontal="center"/>
      <protection/>
    </xf>
    <xf numFmtId="16" fontId="0" fillId="34" borderId="25" xfId="0" applyNumberFormat="1" applyFill="1" applyBorder="1" applyAlignment="1" applyProtection="1">
      <alignment horizontal="center"/>
      <protection/>
    </xf>
    <xf numFmtId="16" fontId="0" fillId="34" borderId="32" xfId="0" applyNumberFormat="1" applyFill="1" applyBorder="1" applyAlignment="1" applyProtection="1">
      <alignment horizontal="center"/>
      <protection/>
    </xf>
    <xf numFmtId="16" fontId="0" fillId="34" borderId="60" xfId="0" applyNumberFormat="1" applyFill="1" applyBorder="1" applyAlignment="1" applyProtection="1">
      <alignment horizontal="center"/>
      <protection/>
    </xf>
    <xf numFmtId="0" fontId="0" fillId="34" borderId="61" xfId="0" applyFill="1" applyBorder="1" applyAlignment="1" applyProtection="1">
      <alignment horizontal="center"/>
      <protection/>
    </xf>
    <xf numFmtId="0" fontId="0" fillId="34" borderId="62" xfId="0" applyFill="1" applyBorder="1" applyAlignment="1" applyProtection="1">
      <alignment horizontal="center"/>
      <protection/>
    </xf>
    <xf numFmtId="0" fontId="0" fillId="34" borderId="69" xfId="0" applyFill="1" applyBorder="1" applyAlignment="1" applyProtection="1">
      <alignment horizontal="center"/>
      <protection/>
    </xf>
    <xf numFmtId="0" fontId="2" fillId="0" borderId="0" xfId="0" applyFont="1" applyBorder="1" applyAlignment="1">
      <alignment horizontal="center" wrapText="1"/>
    </xf>
    <xf numFmtId="0" fontId="0" fillId="0" borderId="0" xfId="0" applyBorder="1" applyAlignment="1">
      <alignment horizontal="center" wrapText="1"/>
    </xf>
    <xf numFmtId="0" fontId="0" fillId="33" borderId="42" xfId="0" applyFill="1" applyBorder="1" applyAlignment="1" applyProtection="1">
      <alignment horizontal="center"/>
      <protection locked="0"/>
    </xf>
    <xf numFmtId="0" fontId="0" fillId="33" borderId="22" xfId="0" applyFill="1" applyBorder="1" applyAlignment="1" applyProtection="1" quotePrefix="1">
      <alignment horizontal="center"/>
      <protection locked="0"/>
    </xf>
    <xf numFmtId="0" fontId="0" fillId="33" borderId="27" xfId="0" applyFill="1" applyBorder="1" applyAlignment="1" applyProtection="1" quotePrefix="1">
      <alignment horizontal="center"/>
      <protection locked="0"/>
    </xf>
    <xf numFmtId="0" fontId="0" fillId="0" borderId="14" xfId="0" applyFont="1" applyBorder="1" applyAlignment="1">
      <alignment wrapText="1"/>
    </xf>
    <xf numFmtId="0" fontId="0" fillId="0" borderId="0" xfId="0" applyFont="1" applyBorder="1" applyAlignment="1">
      <alignment wrapText="1"/>
    </xf>
    <xf numFmtId="0" fontId="0" fillId="0" borderId="11" xfId="0" applyBorder="1" applyAlignment="1">
      <alignment horizontal="center" wrapText="1"/>
    </xf>
    <xf numFmtId="0" fontId="3" fillId="0" borderId="0" xfId="0" applyFont="1" applyBorder="1" applyAlignment="1">
      <alignment horizontal="center" wrapText="1"/>
    </xf>
    <xf numFmtId="0" fontId="0" fillId="0" borderId="24" xfId="0" applyFont="1" applyBorder="1" applyAlignment="1">
      <alignment horizontal="center" wrapText="1"/>
    </xf>
    <xf numFmtId="0" fontId="0" fillId="0" borderId="15" xfId="0" applyBorder="1" applyAlignment="1">
      <alignment horizontal="center" wrapText="1"/>
    </xf>
    <xf numFmtId="0" fontId="0" fillId="0" borderId="18" xfId="0" applyFont="1" applyBorder="1" applyAlignment="1">
      <alignment horizontal="center" wrapText="1"/>
    </xf>
    <xf numFmtId="0" fontId="0" fillId="0" borderId="0" xfId="0" applyFont="1" applyBorder="1" applyAlignment="1">
      <alignment horizontal="center" wrapText="1"/>
    </xf>
    <xf numFmtId="0" fontId="0" fillId="0" borderId="18" xfId="0" applyBorder="1" applyAlignment="1">
      <alignment horizontal="center" wrapText="1"/>
    </xf>
    <xf numFmtId="0" fontId="0" fillId="0" borderId="13" xfId="0" applyBorder="1" applyAlignment="1">
      <alignment horizontal="center" vertical="center" wrapText="1"/>
    </xf>
    <xf numFmtId="0" fontId="0" fillId="0" borderId="14" xfId="0" applyBorder="1" applyAlignment="1">
      <alignment vertical="center" wrapText="1"/>
    </xf>
    <xf numFmtId="0" fontId="0" fillId="0" borderId="18" xfId="0" applyFont="1" applyBorder="1" applyAlignment="1">
      <alignment wrapText="1"/>
    </xf>
    <xf numFmtId="0" fontId="1" fillId="0" borderId="13" xfId="0" applyFont="1" applyBorder="1" applyAlignment="1">
      <alignment horizontal="center" wrapText="1"/>
    </xf>
    <xf numFmtId="0" fontId="1" fillId="0" borderId="18" xfId="0" applyFont="1" applyBorder="1" applyAlignment="1">
      <alignment horizontal="center" wrapText="1"/>
    </xf>
    <xf numFmtId="0" fontId="1" fillId="0" borderId="24" xfId="0" applyFont="1" applyBorder="1" applyAlignment="1">
      <alignment horizontal="center" wrapText="1"/>
    </xf>
    <xf numFmtId="0" fontId="2" fillId="0" borderId="70" xfId="0" applyFont="1" applyBorder="1" applyAlignment="1">
      <alignment wrapText="1"/>
    </xf>
    <xf numFmtId="0" fontId="0" fillId="0" borderId="67" xfId="0" applyBorder="1" applyAlignment="1">
      <alignment wrapText="1"/>
    </xf>
    <xf numFmtId="0" fontId="2" fillId="0" borderId="23" xfId="0" applyFont="1" applyBorder="1" applyAlignment="1">
      <alignment wrapText="1"/>
    </xf>
    <xf numFmtId="0" fontId="0" fillId="0" borderId="21" xfId="0" applyBorder="1" applyAlignment="1">
      <alignment wrapText="1"/>
    </xf>
    <xf numFmtId="0" fontId="2" fillId="0" borderId="23" xfId="0" applyFont="1" applyBorder="1" applyAlignment="1">
      <alignment horizontal="center" wrapText="1"/>
    </xf>
    <xf numFmtId="0" fontId="0" fillId="0" borderId="21" xfId="0" applyBorder="1" applyAlignment="1">
      <alignment horizontal="center" wrapText="1"/>
    </xf>
    <xf numFmtId="0" fontId="2" fillId="0" borderId="26" xfId="0" applyFont="1" applyBorder="1" applyAlignment="1">
      <alignment horizontal="center" wrapText="1"/>
    </xf>
    <xf numFmtId="0" fontId="0" fillId="0" borderId="71" xfId="0" applyBorder="1" applyAlignment="1">
      <alignment horizontal="center" wrapText="1"/>
    </xf>
    <xf numFmtId="0" fontId="2" fillId="0" borderId="14" xfId="0" applyFont="1" applyBorder="1" applyAlignment="1">
      <alignment horizontal="center" wrapText="1"/>
    </xf>
    <xf numFmtId="0" fontId="2" fillId="0" borderId="72" xfId="0" applyFont="1" applyBorder="1" applyAlignment="1">
      <alignment horizontal="center" wrapText="1"/>
    </xf>
    <xf numFmtId="0" fontId="0" fillId="0" borderId="73" xfId="0" applyBorder="1" applyAlignment="1">
      <alignment horizontal="center" wrapText="1"/>
    </xf>
    <xf numFmtId="0" fontId="2" fillId="0" borderId="13" xfId="0" applyFont="1" applyBorder="1" applyAlignment="1">
      <alignment horizontal="center" wrapText="1"/>
    </xf>
    <xf numFmtId="0" fontId="0" fillId="0" borderId="24" xfId="0"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295275</xdr:rowOff>
    </xdr:from>
    <xdr:to>
      <xdr:col>1</xdr:col>
      <xdr:colOff>371475</xdr:colOff>
      <xdr:row>7</xdr:row>
      <xdr:rowOff>0</xdr:rowOff>
    </xdr:to>
    <xdr:sp>
      <xdr:nvSpPr>
        <xdr:cNvPr id="1" name="Octagon 5"/>
        <xdr:cNvSpPr>
          <a:spLocks/>
        </xdr:cNvSpPr>
      </xdr:nvSpPr>
      <xdr:spPr>
        <a:xfrm>
          <a:off x="3524250" y="2247900"/>
          <a:ext cx="342900" cy="352425"/>
        </a:xfrm>
        <a:prstGeom prst="octagon">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400" b="0" i="0" u="none" baseline="0">
              <a:solidFill>
                <a:srgbClr val="000000"/>
              </a:solidFill>
            </a:rPr>
            <a:t>4</a:t>
          </a:r>
        </a:p>
      </xdr:txBody>
    </xdr:sp>
    <xdr:clientData/>
  </xdr:twoCellAnchor>
  <xdr:twoCellAnchor>
    <xdr:from>
      <xdr:col>6</xdr:col>
      <xdr:colOff>57150</xdr:colOff>
      <xdr:row>5</xdr:row>
      <xdr:rowOff>38100</xdr:rowOff>
    </xdr:from>
    <xdr:to>
      <xdr:col>6</xdr:col>
      <xdr:colOff>400050</xdr:colOff>
      <xdr:row>5</xdr:row>
      <xdr:rowOff>409575</xdr:rowOff>
    </xdr:to>
    <xdr:sp>
      <xdr:nvSpPr>
        <xdr:cNvPr id="2" name="Octagon 6"/>
        <xdr:cNvSpPr>
          <a:spLocks/>
        </xdr:cNvSpPr>
      </xdr:nvSpPr>
      <xdr:spPr>
        <a:xfrm>
          <a:off x="6781800" y="1990725"/>
          <a:ext cx="342900" cy="371475"/>
        </a:xfrm>
        <a:prstGeom prst="octagon">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400" b="0" i="0" u="none" baseline="0">
              <a:solidFill>
                <a:srgbClr val="000000"/>
              </a:solidFill>
            </a:rPr>
            <a:t>8</a:t>
          </a:r>
        </a:p>
      </xdr:txBody>
    </xdr:sp>
    <xdr:clientData/>
  </xdr:twoCellAnchor>
  <xdr:twoCellAnchor>
    <xdr:from>
      <xdr:col>7</xdr:col>
      <xdr:colOff>285750</xdr:colOff>
      <xdr:row>5</xdr:row>
      <xdr:rowOff>66675</xdr:rowOff>
    </xdr:from>
    <xdr:to>
      <xdr:col>8</xdr:col>
      <xdr:colOff>190500</xdr:colOff>
      <xdr:row>6</xdr:row>
      <xdr:rowOff>9525</xdr:rowOff>
    </xdr:to>
    <xdr:sp>
      <xdr:nvSpPr>
        <xdr:cNvPr id="3" name="Octagon 7"/>
        <xdr:cNvSpPr>
          <a:spLocks/>
        </xdr:cNvSpPr>
      </xdr:nvSpPr>
      <xdr:spPr>
        <a:xfrm>
          <a:off x="7448550" y="2019300"/>
          <a:ext cx="342900" cy="361950"/>
        </a:xfrm>
        <a:prstGeom prst="octagon">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400" b="0" i="0" u="none" baseline="0">
              <a:solidFill>
                <a:srgbClr val="000000"/>
              </a:solidFill>
            </a:rPr>
            <a:t>9</a:t>
          </a:r>
        </a:p>
      </xdr:txBody>
    </xdr:sp>
    <xdr:clientData/>
  </xdr:twoCellAnchor>
  <xdr:twoCellAnchor>
    <xdr:from>
      <xdr:col>8</xdr:col>
      <xdr:colOff>400050</xdr:colOff>
      <xdr:row>5</xdr:row>
      <xdr:rowOff>76200</xdr:rowOff>
    </xdr:from>
    <xdr:to>
      <xdr:col>9</xdr:col>
      <xdr:colOff>409575</xdr:colOff>
      <xdr:row>6</xdr:row>
      <xdr:rowOff>9525</xdr:rowOff>
    </xdr:to>
    <xdr:sp>
      <xdr:nvSpPr>
        <xdr:cNvPr id="4" name="Octagon 8"/>
        <xdr:cNvSpPr>
          <a:spLocks/>
        </xdr:cNvSpPr>
      </xdr:nvSpPr>
      <xdr:spPr>
        <a:xfrm>
          <a:off x="8001000" y="2028825"/>
          <a:ext cx="447675" cy="352425"/>
        </a:xfrm>
        <a:prstGeom prst="octagon">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200" b="0" i="0" u="none" baseline="0">
              <a:solidFill>
                <a:srgbClr val="000000"/>
              </a:solidFill>
            </a:rPr>
            <a:t>10</a:t>
          </a:r>
        </a:p>
      </xdr:txBody>
    </xdr:sp>
    <xdr:clientData/>
  </xdr:twoCellAnchor>
  <xdr:twoCellAnchor>
    <xdr:from>
      <xdr:col>10</xdr:col>
      <xdr:colOff>57150</xdr:colOff>
      <xdr:row>5</xdr:row>
      <xdr:rowOff>85725</xdr:rowOff>
    </xdr:from>
    <xdr:to>
      <xdr:col>10</xdr:col>
      <xdr:colOff>495300</xdr:colOff>
      <xdr:row>6</xdr:row>
      <xdr:rowOff>19050</xdr:rowOff>
    </xdr:to>
    <xdr:sp>
      <xdr:nvSpPr>
        <xdr:cNvPr id="5" name="Octagon 9"/>
        <xdr:cNvSpPr>
          <a:spLocks/>
        </xdr:cNvSpPr>
      </xdr:nvSpPr>
      <xdr:spPr>
        <a:xfrm>
          <a:off x="8562975" y="2038350"/>
          <a:ext cx="438150" cy="352425"/>
        </a:xfrm>
        <a:prstGeom prst="octagon">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000" b="0" i="0" u="none" baseline="0">
              <a:solidFill>
                <a:srgbClr val="000000"/>
              </a:solidFill>
            </a:rPr>
            <a:t>11</a:t>
          </a:r>
        </a:p>
      </xdr:txBody>
    </xdr:sp>
    <xdr:clientData/>
  </xdr:twoCellAnchor>
  <xdr:twoCellAnchor>
    <xdr:from>
      <xdr:col>11</xdr:col>
      <xdr:colOff>133350</xdr:colOff>
      <xdr:row>5</xdr:row>
      <xdr:rowOff>161925</xdr:rowOff>
    </xdr:from>
    <xdr:to>
      <xdr:col>11</xdr:col>
      <xdr:colOff>581025</xdr:colOff>
      <xdr:row>6</xdr:row>
      <xdr:rowOff>28575</xdr:rowOff>
    </xdr:to>
    <xdr:sp>
      <xdr:nvSpPr>
        <xdr:cNvPr id="6" name="Octagon 10"/>
        <xdr:cNvSpPr>
          <a:spLocks/>
        </xdr:cNvSpPr>
      </xdr:nvSpPr>
      <xdr:spPr>
        <a:xfrm>
          <a:off x="9144000" y="2114550"/>
          <a:ext cx="447675" cy="285750"/>
        </a:xfrm>
        <a:prstGeom prst="octagon">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100" b="0" i="0" u="none" baseline="0">
              <a:solidFill>
                <a:srgbClr val="000000"/>
              </a:solidFill>
            </a:rPr>
            <a:t>12</a:t>
          </a:r>
        </a:p>
      </xdr:txBody>
    </xdr:sp>
    <xdr:clientData/>
  </xdr:twoCellAnchor>
  <xdr:twoCellAnchor>
    <xdr:from>
      <xdr:col>12</xdr:col>
      <xdr:colOff>28575</xdr:colOff>
      <xdr:row>5</xdr:row>
      <xdr:rowOff>209550</xdr:rowOff>
    </xdr:from>
    <xdr:to>
      <xdr:col>13</xdr:col>
      <xdr:colOff>19050</xdr:colOff>
      <xdr:row>6</xdr:row>
      <xdr:rowOff>76200</xdr:rowOff>
    </xdr:to>
    <xdr:sp>
      <xdr:nvSpPr>
        <xdr:cNvPr id="7" name="Octagon 11"/>
        <xdr:cNvSpPr>
          <a:spLocks/>
        </xdr:cNvSpPr>
      </xdr:nvSpPr>
      <xdr:spPr>
        <a:xfrm>
          <a:off x="9734550" y="2162175"/>
          <a:ext cx="438150" cy="285750"/>
        </a:xfrm>
        <a:prstGeom prst="octagon">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100" b="0" i="0" u="none" baseline="0">
              <a:solidFill>
                <a:srgbClr val="000000"/>
              </a:solidFill>
            </a:rPr>
            <a:t>13</a:t>
          </a:r>
        </a:p>
      </xdr:txBody>
    </xdr:sp>
    <xdr:clientData/>
  </xdr:twoCellAnchor>
  <xdr:twoCellAnchor>
    <xdr:from>
      <xdr:col>14</xdr:col>
      <xdr:colOff>171450</xdr:colOff>
      <xdr:row>5</xdr:row>
      <xdr:rowOff>171450</xdr:rowOff>
    </xdr:from>
    <xdr:to>
      <xdr:col>14</xdr:col>
      <xdr:colOff>609600</xdr:colOff>
      <xdr:row>6</xdr:row>
      <xdr:rowOff>38100</xdr:rowOff>
    </xdr:to>
    <xdr:sp>
      <xdr:nvSpPr>
        <xdr:cNvPr id="8" name="Octagon 12"/>
        <xdr:cNvSpPr>
          <a:spLocks/>
        </xdr:cNvSpPr>
      </xdr:nvSpPr>
      <xdr:spPr>
        <a:xfrm>
          <a:off x="10906125" y="2124075"/>
          <a:ext cx="438150" cy="285750"/>
        </a:xfrm>
        <a:prstGeom prst="octagon">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100" b="0" i="0" u="none" baseline="0">
              <a:solidFill>
                <a:srgbClr val="000000"/>
              </a:solidFill>
            </a:rPr>
            <a:t>15</a:t>
          </a:r>
        </a:p>
      </xdr:txBody>
    </xdr:sp>
    <xdr:clientData/>
  </xdr:twoCellAnchor>
  <xdr:twoCellAnchor>
    <xdr:from>
      <xdr:col>15</xdr:col>
      <xdr:colOff>180975</xdr:colOff>
      <xdr:row>5</xdr:row>
      <xdr:rowOff>161925</xdr:rowOff>
    </xdr:from>
    <xdr:to>
      <xdr:col>15</xdr:col>
      <xdr:colOff>600075</xdr:colOff>
      <xdr:row>6</xdr:row>
      <xdr:rowOff>28575</xdr:rowOff>
    </xdr:to>
    <xdr:sp>
      <xdr:nvSpPr>
        <xdr:cNvPr id="9" name="Octagon 13"/>
        <xdr:cNvSpPr>
          <a:spLocks/>
        </xdr:cNvSpPr>
      </xdr:nvSpPr>
      <xdr:spPr>
        <a:xfrm>
          <a:off x="11601450" y="2114550"/>
          <a:ext cx="419100" cy="285750"/>
        </a:xfrm>
        <a:prstGeom prst="octagon">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100" b="0" i="0" u="none" baseline="0">
              <a:solidFill>
                <a:srgbClr val="000000"/>
              </a:solidFill>
            </a:rPr>
            <a:t>16</a:t>
          </a:r>
        </a:p>
      </xdr:txBody>
    </xdr:sp>
    <xdr:clientData/>
  </xdr:twoCellAnchor>
  <xdr:twoCellAnchor>
    <xdr:from>
      <xdr:col>4</xdr:col>
      <xdr:colOff>333375</xdr:colOff>
      <xdr:row>5</xdr:row>
      <xdr:rowOff>57150</xdr:rowOff>
    </xdr:from>
    <xdr:to>
      <xdr:col>5</xdr:col>
      <xdr:colOff>238125</xdr:colOff>
      <xdr:row>5</xdr:row>
      <xdr:rowOff>409575</xdr:rowOff>
    </xdr:to>
    <xdr:sp>
      <xdr:nvSpPr>
        <xdr:cNvPr id="10" name="Octagon 14"/>
        <xdr:cNvSpPr>
          <a:spLocks/>
        </xdr:cNvSpPr>
      </xdr:nvSpPr>
      <xdr:spPr>
        <a:xfrm>
          <a:off x="6181725" y="2009775"/>
          <a:ext cx="342900" cy="352425"/>
        </a:xfrm>
        <a:prstGeom prst="octagon">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400" b="0" i="0" u="none" baseline="0">
              <a:solidFill>
                <a:srgbClr val="000000"/>
              </a:solidFill>
            </a:rPr>
            <a:t>7</a:t>
          </a:r>
        </a:p>
      </xdr:txBody>
    </xdr:sp>
    <xdr:clientData/>
  </xdr:twoCellAnchor>
  <xdr:twoCellAnchor>
    <xdr:from>
      <xdr:col>13</xdr:col>
      <xdr:colOff>133350</xdr:colOff>
      <xdr:row>5</xdr:row>
      <xdr:rowOff>295275</xdr:rowOff>
    </xdr:from>
    <xdr:to>
      <xdr:col>14</xdr:col>
      <xdr:colOff>19050</xdr:colOff>
      <xdr:row>6</xdr:row>
      <xdr:rowOff>161925</xdr:rowOff>
    </xdr:to>
    <xdr:sp>
      <xdr:nvSpPr>
        <xdr:cNvPr id="11" name="Octagon 15"/>
        <xdr:cNvSpPr>
          <a:spLocks/>
        </xdr:cNvSpPr>
      </xdr:nvSpPr>
      <xdr:spPr>
        <a:xfrm>
          <a:off x="10287000" y="2247900"/>
          <a:ext cx="466725" cy="285750"/>
        </a:xfrm>
        <a:prstGeom prst="octagon">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100" b="0" i="0" u="none" baseline="0">
              <a:solidFill>
                <a:srgbClr val="000000"/>
              </a:solidFill>
            </a:rPr>
            <a:t>14</a:t>
          </a:r>
        </a:p>
      </xdr:txBody>
    </xdr:sp>
    <xdr:clientData/>
  </xdr:twoCellAnchor>
  <xdr:twoCellAnchor>
    <xdr:from>
      <xdr:col>2</xdr:col>
      <xdr:colOff>19050</xdr:colOff>
      <xdr:row>5</xdr:row>
      <xdr:rowOff>304800</xdr:rowOff>
    </xdr:from>
    <xdr:to>
      <xdr:col>2</xdr:col>
      <xdr:colOff>361950</xdr:colOff>
      <xdr:row>7</xdr:row>
      <xdr:rowOff>9525</xdr:rowOff>
    </xdr:to>
    <xdr:sp>
      <xdr:nvSpPr>
        <xdr:cNvPr id="12" name="Octagon 16"/>
        <xdr:cNvSpPr>
          <a:spLocks/>
        </xdr:cNvSpPr>
      </xdr:nvSpPr>
      <xdr:spPr>
        <a:xfrm>
          <a:off x="3924300" y="2257425"/>
          <a:ext cx="342900" cy="352425"/>
        </a:xfrm>
        <a:prstGeom prst="octagon">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400" b="0" i="0" u="none" baseline="0">
              <a:solidFill>
                <a:srgbClr val="000000"/>
              </a:solidFill>
            </a:rPr>
            <a:t>5</a:t>
          </a:r>
        </a:p>
      </xdr:txBody>
    </xdr:sp>
    <xdr:clientData/>
  </xdr:twoCellAnchor>
  <xdr:twoCellAnchor>
    <xdr:from>
      <xdr:col>3</xdr:col>
      <xdr:colOff>438150</xdr:colOff>
      <xdr:row>5</xdr:row>
      <xdr:rowOff>257175</xdr:rowOff>
    </xdr:from>
    <xdr:to>
      <xdr:col>3</xdr:col>
      <xdr:colOff>781050</xdr:colOff>
      <xdr:row>6</xdr:row>
      <xdr:rowOff>209550</xdr:rowOff>
    </xdr:to>
    <xdr:sp>
      <xdr:nvSpPr>
        <xdr:cNvPr id="13" name="Octagon 17"/>
        <xdr:cNvSpPr>
          <a:spLocks/>
        </xdr:cNvSpPr>
      </xdr:nvSpPr>
      <xdr:spPr>
        <a:xfrm>
          <a:off x="4752975" y="2209800"/>
          <a:ext cx="342900" cy="371475"/>
        </a:xfrm>
        <a:prstGeom prst="octagon">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400" b="0" i="0" u="none" baseline="0">
              <a:solidFill>
                <a:srgbClr val="000000"/>
              </a:solidFill>
            </a:rPr>
            <a:t>6</a:t>
          </a:r>
        </a:p>
      </xdr:txBody>
    </xdr:sp>
    <xdr:clientData/>
  </xdr:twoCellAnchor>
  <xdr:twoCellAnchor>
    <xdr:from>
      <xdr:col>4</xdr:col>
      <xdr:colOff>161925</xdr:colOff>
      <xdr:row>50</xdr:row>
      <xdr:rowOff>19050</xdr:rowOff>
    </xdr:from>
    <xdr:to>
      <xdr:col>5</xdr:col>
      <xdr:colOff>142875</xdr:colOff>
      <xdr:row>51</xdr:row>
      <xdr:rowOff>66675</xdr:rowOff>
    </xdr:to>
    <xdr:sp>
      <xdr:nvSpPr>
        <xdr:cNvPr id="14" name="Octagon 18"/>
        <xdr:cNvSpPr>
          <a:spLocks/>
        </xdr:cNvSpPr>
      </xdr:nvSpPr>
      <xdr:spPr>
        <a:xfrm>
          <a:off x="6010275" y="12773025"/>
          <a:ext cx="419100" cy="285750"/>
        </a:xfrm>
        <a:prstGeom prst="octagon">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100" b="0" i="0" u="none" baseline="0">
              <a:solidFill>
                <a:srgbClr val="000000"/>
              </a:solidFill>
            </a:rPr>
            <a:t>17</a:t>
          </a:r>
        </a:p>
      </xdr:txBody>
    </xdr:sp>
    <xdr:clientData/>
  </xdr:twoCellAnchor>
  <xdr:twoCellAnchor>
    <xdr:from>
      <xdr:col>15</xdr:col>
      <xdr:colOff>190500</xdr:colOff>
      <xdr:row>56</xdr:row>
      <xdr:rowOff>219075</xdr:rowOff>
    </xdr:from>
    <xdr:to>
      <xdr:col>15</xdr:col>
      <xdr:colOff>609600</xdr:colOff>
      <xdr:row>58</xdr:row>
      <xdr:rowOff>104775</xdr:rowOff>
    </xdr:to>
    <xdr:sp>
      <xdr:nvSpPr>
        <xdr:cNvPr id="15" name="Octagon 19"/>
        <xdr:cNvSpPr>
          <a:spLocks/>
        </xdr:cNvSpPr>
      </xdr:nvSpPr>
      <xdr:spPr>
        <a:xfrm>
          <a:off x="11610975" y="14401800"/>
          <a:ext cx="419100" cy="285750"/>
        </a:xfrm>
        <a:prstGeom prst="octagon">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100" b="0" i="0" u="none" baseline="0">
              <a:solidFill>
                <a:srgbClr val="000000"/>
              </a:solidFill>
            </a:rPr>
            <a:t>18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F57"/>
  <sheetViews>
    <sheetView tabSelected="1" zoomScale="80" zoomScaleNormal="80" zoomScalePageLayoutView="0" workbookViewId="0" topLeftCell="A1">
      <selection activeCell="V26" sqref="V26"/>
    </sheetView>
  </sheetViews>
  <sheetFormatPr defaultColWidth="9.140625" defaultRowHeight="12.75"/>
  <cols>
    <col min="1" max="1" width="52.421875" style="0" customWidth="1"/>
    <col min="2" max="3" width="6.140625" style="0" customWidth="1"/>
    <col min="4" max="4" width="23.00390625" style="0" customWidth="1"/>
    <col min="5" max="9" width="6.57421875" style="0" customWidth="1"/>
    <col min="10" max="10" width="7.00390625" style="0" customWidth="1"/>
    <col min="11" max="11" width="7.57421875" style="0" customWidth="1"/>
    <col min="12" max="12" width="10.421875" style="0" bestFit="1" customWidth="1"/>
    <col min="13" max="13" width="6.7109375" style="0" customWidth="1"/>
    <col min="14" max="14" width="8.7109375" style="0" customWidth="1"/>
    <col min="15" max="15" width="10.28125" style="0" customWidth="1"/>
    <col min="16" max="16" width="10.57421875" style="0" customWidth="1"/>
  </cols>
  <sheetData>
    <row r="1" spans="1:16" ht="57" customHeight="1" thickBot="1">
      <c r="A1" s="239" t="s">
        <v>336</v>
      </c>
      <c r="B1" s="270" t="s">
        <v>338</v>
      </c>
      <c r="C1" s="270"/>
      <c r="D1" s="270"/>
      <c r="E1" s="270"/>
      <c r="F1" s="270"/>
      <c r="G1" s="270"/>
      <c r="H1" s="270"/>
      <c r="I1" s="270"/>
      <c r="J1" s="270"/>
      <c r="K1" s="270"/>
      <c r="L1" s="270"/>
      <c r="M1" s="270"/>
      <c r="N1" s="270"/>
      <c r="O1" s="270"/>
      <c r="P1" s="270"/>
    </row>
    <row r="2" spans="1:16" ht="29.25" customHeight="1" thickBot="1">
      <c r="A2" s="239"/>
      <c r="B2" s="271" t="s">
        <v>329</v>
      </c>
      <c r="C2" s="271"/>
      <c r="D2" s="271"/>
      <c r="E2" s="271"/>
      <c r="F2" s="271"/>
      <c r="G2" s="271"/>
      <c r="H2" s="271"/>
      <c r="I2" s="271"/>
      <c r="J2" s="271"/>
      <c r="K2" s="271"/>
      <c r="L2" s="271"/>
      <c r="M2" s="271"/>
      <c r="N2" s="271"/>
      <c r="O2" s="271"/>
      <c r="P2" s="271"/>
    </row>
    <row r="3" spans="2:16" ht="22.5" customHeight="1" thickBot="1">
      <c r="B3" s="160" t="s">
        <v>133</v>
      </c>
      <c r="C3" s="161"/>
      <c r="D3" s="272"/>
      <c r="E3" s="273"/>
      <c r="F3" s="273"/>
      <c r="G3" s="273"/>
      <c r="H3" s="273"/>
      <c r="I3" s="273"/>
      <c r="J3" s="24"/>
      <c r="K3" s="25"/>
      <c r="L3" s="15" t="s">
        <v>38</v>
      </c>
      <c r="M3" s="274"/>
      <c r="N3" s="275"/>
      <c r="O3" s="275"/>
      <c r="P3" s="276"/>
    </row>
    <row r="4" spans="1:16" ht="21" customHeight="1">
      <c r="A4" s="240" t="s">
        <v>322</v>
      </c>
      <c r="B4" s="26"/>
      <c r="C4" s="17"/>
      <c r="D4" s="27" t="s">
        <v>0</v>
      </c>
      <c r="E4" s="17"/>
      <c r="F4" s="17"/>
      <c r="G4" s="17"/>
      <c r="H4" s="28"/>
      <c r="I4" s="17"/>
      <c r="J4" s="17"/>
      <c r="K4" s="29"/>
      <c r="L4" s="16" t="s">
        <v>37</v>
      </c>
      <c r="M4" s="277"/>
      <c r="N4" s="278"/>
      <c r="O4" s="278"/>
      <c r="P4" s="279"/>
    </row>
    <row r="5" spans="1:16" ht="24" customHeight="1" thickBot="1">
      <c r="A5" s="240" t="s">
        <v>323</v>
      </c>
      <c r="B5" s="26"/>
      <c r="C5" s="17"/>
      <c r="D5" s="48" t="s">
        <v>105</v>
      </c>
      <c r="E5" s="17"/>
      <c r="F5" s="17"/>
      <c r="G5" s="17"/>
      <c r="H5" s="17"/>
      <c r="I5" s="17"/>
      <c r="J5" s="17"/>
      <c r="K5" s="29"/>
      <c r="L5" s="19" t="s">
        <v>39</v>
      </c>
      <c r="M5" s="286"/>
      <c r="N5" s="287"/>
      <c r="O5" s="287"/>
      <c r="P5" s="305"/>
    </row>
    <row r="6" spans="1:16" ht="33" customHeight="1">
      <c r="A6" s="241" t="s">
        <v>324</v>
      </c>
      <c r="B6" s="26"/>
      <c r="C6" s="17"/>
      <c r="D6" s="17"/>
      <c r="E6" s="17"/>
      <c r="F6" s="17"/>
      <c r="G6" s="17"/>
      <c r="H6" s="17"/>
      <c r="I6" s="17"/>
      <c r="J6" s="17"/>
      <c r="K6" s="29"/>
      <c r="L6" s="17"/>
      <c r="M6" s="17"/>
      <c r="N6" s="17"/>
      <c r="O6" s="17"/>
      <c r="P6" s="18"/>
    </row>
    <row r="7" spans="1:16" ht="18" customHeight="1">
      <c r="A7" s="241"/>
      <c r="B7" s="306" t="s">
        <v>109</v>
      </c>
      <c r="C7" s="309" t="s">
        <v>122</v>
      </c>
      <c r="D7" s="17"/>
      <c r="E7" s="312" t="s">
        <v>120</v>
      </c>
      <c r="F7" s="313"/>
      <c r="G7" s="312" t="s">
        <v>131</v>
      </c>
      <c r="H7" s="312" t="s">
        <v>121</v>
      </c>
      <c r="I7" s="313"/>
      <c r="J7" s="30" t="s">
        <v>357</v>
      </c>
      <c r="K7" s="30" t="s">
        <v>356</v>
      </c>
      <c r="L7" s="31" t="s">
        <v>104</v>
      </c>
      <c r="M7" s="30" t="s">
        <v>1</v>
      </c>
      <c r="N7" s="31"/>
      <c r="O7" s="30" t="s">
        <v>125</v>
      </c>
      <c r="P7" s="32" t="s">
        <v>2</v>
      </c>
    </row>
    <row r="8" spans="1:16" s="128" customFormat="1" ht="12.75">
      <c r="A8" s="268" t="s">
        <v>349</v>
      </c>
      <c r="B8" s="307"/>
      <c r="C8" s="310"/>
      <c r="D8" s="314" t="s">
        <v>3</v>
      </c>
      <c r="E8" s="313"/>
      <c r="F8" s="313"/>
      <c r="G8" s="313"/>
      <c r="H8" s="313"/>
      <c r="I8" s="313"/>
      <c r="J8" s="30" t="s">
        <v>176</v>
      </c>
      <c r="K8" s="30" t="s">
        <v>103</v>
      </c>
      <c r="L8" s="30" t="s">
        <v>126</v>
      </c>
      <c r="M8" s="30" t="s">
        <v>16</v>
      </c>
      <c r="N8" s="30" t="s">
        <v>5</v>
      </c>
      <c r="O8" s="30" t="s">
        <v>126</v>
      </c>
      <c r="P8" s="32" t="s">
        <v>6</v>
      </c>
    </row>
    <row r="9" spans="1:240" ht="18" customHeight="1" thickBot="1">
      <c r="A9" s="269"/>
      <c r="B9" s="308"/>
      <c r="C9" s="311"/>
      <c r="D9" s="315"/>
      <c r="E9" s="244" t="s">
        <v>111</v>
      </c>
      <c r="F9" s="244" t="s">
        <v>4</v>
      </c>
      <c r="G9" s="244" t="s">
        <v>111</v>
      </c>
      <c r="H9" s="244" t="s">
        <v>111</v>
      </c>
      <c r="I9" s="244" t="s">
        <v>4</v>
      </c>
      <c r="J9" s="137"/>
      <c r="K9" s="137"/>
      <c r="L9" s="137"/>
      <c r="M9" s="137"/>
      <c r="N9" s="137"/>
      <c r="O9" s="137"/>
      <c r="P9" s="138"/>
      <c r="IF9" s="127"/>
    </row>
    <row r="10" spans="1:240" ht="18.75" customHeight="1">
      <c r="A10" s="269"/>
      <c r="B10" s="132" t="s">
        <v>124</v>
      </c>
      <c r="C10" s="17">
        <v>33.5</v>
      </c>
      <c r="D10" s="131" t="s">
        <v>123</v>
      </c>
      <c r="E10" s="43"/>
      <c r="F10" s="43"/>
      <c r="G10" s="43"/>
      <c r="H10" s="43"/>
      <c r="I10" s="43"/>
      <c r="J10" s="33">
        <f>IF(I10=0,((E10*C10)-(H10*C10)),(((E10*C10)+(G10*C10)+F10)-((H10*C10)+(I10))))</f>
        <v>0</v>
      </c>
      <c r="K10" s="120">
        <v>0</v>
      </c>
      <c r="L10" s="34">
        <f aca="true" t="shared" si="0" ref="L10:L44">J10*K10</f>
        <v>0</v>
      </c>
      <c r="M10" s="122">
        <v>0</v>
      </c>
      <c r="N10" s="34">
        <f aca="true" t="shared" si="1" ref="N10:N44">J10*M10</f>
        <v>0</v>
      </c>
      <c r="O10" s="44">
        <v>0</v>
      </c>
      <c r="P10" s="35">
        <f aca="true" t="shared" si="2" ref="P10:P44">O10-L10</f>
        <v>0</v>
      </c>
      <c r="IF10" s="127"/>
    </row>
    <row r="11" spans="1:16" ht="18.75" customHeight="1">
      <c r="A11" s="269"/>
      <c r="B11" s="26" t="s">
        <v>94</v>
      </c>
      <c r="C11" s="17"/>
      <c r="D11" s="17" t="s">
        <v>95</v>
      </c>
      <c r="E11" s="6"/>
      <c r="F11" s="6"/>
      <c r="G11" s="6"/>
      <c r="H11" s="6"/>
      <c r="I11" s="6"/>
      <c r="J11" s="33">
        <f aca="true" t="shared" si="3" ref="J11:J44">IF(I11=0,((E11*C11)-(H11*C11)),(((E11*C11)+(G11*C11)+F11)-((H11*C11)+(I11))))</f>
        <v>0</v>
      </c>
      <c r="K11" s="120">
        <v>0</v>
      </c>
      <c r="L11" s="34">
        <f>J11*K11</f>
        <v>0</v>
      </c>
      <c r="M11" s="122">
        <v>0</v>
      </c>
      <c r="N11" s="34">
        <f>J11*M11</f>
        <v>0</v>
      </c>
      <c r="O11" s="8">
        <v>0</v>
      </c>
      <c r="P11" s="35">
        <f>O11-L11</f>
        <v>0</v>
      </c>
    </row>
    <row r="12" spans="1:16" ht="18.75" customHeight="1">
      <c r="A12" s="269"/>
      <c r="B12" s="26" t="s">
        <v>50</v>
      </c>
      <c r="C12" s="17"/>
      <c r="D12" s="131" t="s">
        <v>134</v>
      </c>
      <c r="E12" s="6"/>
      <c r="F12" s="6"/>
      <c r="G12" s="6"/>
      <c r="H12" s="6"/>
      <c r="I12" s="6"/>
      <c r="J12" s="33">
        <f t="shared" si="3"/>
        <v>0</v>
      </c>
      <c r="K12" s="120">
        <v>0</v>
      </c>
      <c r="L12" s="34">
        <f>J12*K12</f>
        <v>0</v>
      </c>
      <c r="M12" s="122">
        <v>0</v>
      </c>
      <c r="N12" s="34">
        <f>J12*M12</f>
        <v>0</v>
      </c>
      <c r="O12" s="8">
        <v>0</v>
      </c>
      <c r="P12" s="35">
        <f>O12-L12</f>
        <v>0</v>
      </c>
    </row>
    <row r="13" spans="1:16" ht="18.75" customHeight="1">
      <c r="A13" s="269"/>
      <c r="B13" s="26" t="s">
        <v>93</v>
      </c>
      <c r="C13" s="17"/>
      <c r="D13" s="17" t="s">
        <v>96</v>
      </c>
      <c r="E13" s="6"/>
      <c r="F13" s="6"/>
      <c r="G13" s="6"/>
      <c r="H13" s="6"/>
      <c r="I13" s="6"/>
      <c r="J13" s="33">
        <f t="shared" si="3"/>
        <v>0</v>
      </c>
      <c r="K13" s="120">
        <v>0</v>
      </c>
      <c r="L13" s="34">
        <f t="shared" si="0"/>
        <v>0</v>
      </c>
      <c r="M13" s="122">
        <v>0</v>
      </c>
      <c r="N13" s="34">
        <f t="shared" si="1"/>
        <v>0</v>
      </c>
      <c r="O13" s="8">
        <v>0</v>
      </c>
      <c r="P13" s="35">
        <f t="shared" si="2"/>
        <v>0</v>
      </c>
    </row>
    <row r="14" spans="1:16" ht="18.75" customHeight="1">
      <c r="A14" s="269"/>
      <c r="B14" s="26" t="s">
        <v>97</v>
      </c>
      <c r="C14" s="17"/>
      <c r="D14" s="17" t="s">
        <v>12</v>
      </c>
      <c r="E14" s="6"/>
      <c r="F14" s="6"/>
      <c r="G14" s="6"/>
      <c r="H14" s="6"/>
      <c r="I14" s="6"/>
      <c r="J14" s="33">
        <f t="shared" si="3"/>
        <v>0</v>
      </c>
      <c r="K14" s="120">
        <v>0</v>
      </c>
      <c r="L14" s="34">
        <f t="shared" si="0"/>
        <v>0</v>
      </c>
      <c r="M14" s="122">
        <v>0</v>
      </c>
      <c r="N14" s="34">
        <f t="shared" si="1"/>
        <v>0</v>
      </c>
      <c r="O14" s="8">
        <v>0</v>
      </c>
      <c r="P14" s="35">
        <f t="shared" si="2"/>
        <v>0</v>
      </c>
    </row>
    <row r="15" spans="1:16" ht="18.75" customHeight="1">
      <c r="A15" s="269"/>
      <c r="B15" s="26" t="s">
        <v>49</v>
      </c>
      <c r="C15" s="17"/>
      <c r="D15" s="17" t="s">
        <v>13</v>
      </c>
      <c r="E15" s="6"/>
      <c r="F15" s="6"/>
      <c r="G15" s="6"/>
      <c r="H15" s="6"/>
      <c r="I15" s="6"/>
      <c r="J15" s="33">
        <f t="shared" si="3"/>
        <v>0</v>
      </c>
      <c r="K15" s="120">
        <v>0</v>
      </c>
      <c r="L15" s="36">
        <f t="shared" si="0"/>
        <v>0</v>
      </c>
      <c r="M15" s="122">
        <v>0</v>
      </c>
      <c r="N15" s="34">
        <f t="shared" si="1"/>
        <v>0</v>
      </c>
      <c r="O15" s="8">
        <v>0</v>
      </c>
      <c r="P15" s="35">
        <f>O15-L15</f>
        <v>0</v>
      </c>
    </row>
    <row r="16" spans="1:16" ht="18.75" customHeight="1">
      <c r="A16" s="242"/>
      <c r="B16" s="26" t="s">
        <v>52</v>
      </c>
      <c r="C16" s="17"/>
      <c r="D16" s="17" t="s">
        <v>100</v>
      </c>
      <c r="E16" s="6"/>
      <c r="F16" s="6"/>
      <c r="G16" s="6"/>
      <c r="H16" s="6"/>
      <c r="I16" s="6"/>
      <c r="J16" s="33">
        <f t="shared" si="3"/>
        <v>0</v>
      </c>
      <c r="K16" s="120">
        <v>0</v>
      </c>
      <c r="L16" s="36">
        <f>J16*K16</f>
        <v>0</v>
      </c>
      <c r="M16" s="122">
        <v>0</v>
      </c>
      <c r="N16" s="34">
        <f>J16*M16</f>
        <v>0</v>
      </c>
      <c r="O16" s="8">
        <v>0</v>
      </c>
      <c r="P16" s="35">
        <f>O16-L16</f>
        <v>0</v>
      </c>
    </row>
    <row r="17" spans="1:16" ht="18.75" customHeight="1">
      <c r="A17" s="242"/>
      <c r="B17" s="26" t="s">
        <v>52</v>
      </c>
      <c r="C17" s="17"/>
      <c r="D17" s="17" t="s">
        <v>98</v>
      </c>
      <c r="E17" s="6"/>
      <c r="F17" s="6"/>
      <c r="G17" s="6"/>
      <c r="H17" s="6"/>
      <c r="I17" s="6"/>
      <c r="J17" s="33">
        <f t="shared" si="3"/>
        <v>0</v>
      </c>
      <c r="K17" s="120">
        <v>0</v>
      </c>
      <c r="L17" s="36">
        <f t="shared" si="0"/>
        <v>0</v>
      </c>
      <c r="M17" s="122">
        <v>0</v>
      </c>
      <c r="N17" s="34">
        <f>J17*M17</f>
        <v>0</v>
      </c>
      <c r="O17" s="8">
        <v>0</v>
      </c>
      <c r="P17" s="35">
        <f>O17-L17</f>
        <v>0</v>
      </c>
    </row>
    <row r="18" spans="1:16" ht="18.75" customHeight="1">
      <c r="A18" s="240"/>
      <c r="B18" s="26"/>
      <c r="C18" s="17"/>
      <c r="D18" s="37"/>
      <c r="E18" s="6"/>
      <c r="F18" s="6"/>
      <c r="G18" s="6"/>
      <c r="H18" s="6"/>
      <c r="I18" s="6"/>
      <c r="J18" s="33">
        <f t="shared" si="3"/>
        <v>0</v>
      </c>
      <c r="K18" s="120">
        <v>0</v>
      </c>
      <c r="L18" s="34">
        <f t="shared" si="0"/>
        <v>0</v>
      </c>
      <c r="M18" s="122">
        <v>0</v>
      </c>
      <c r="N18" s="34">
        <f t="shared" si="1"/>
        <v>0</v>
      </c>
      <c r="O18" s="8">
        <v>0</v>
      </c>
      <c r="P18" s="35">
        <f t="shared" si="2"/>
        <v>0</v>
      </c>
    </row>
    <row r="19" spans="1:16" ht="18.75" customHeight="1">
      <c r="A19" s="240" t="s">
        <v>343</v>
      </c>
      <c r="B19" s="26"/>
      <c r="C19" s="17"/>
      <c r="D19" s="17"/>
      <c r="E19" s="6"/>
      <c r="F19" s="6"/>
      <c r="G19" s="6"/>
      <c r="H19" s="6"/>
      <c r="I19" s="6"/>
      <c r="J19" s="33">
        <f t="shared" si="3"/>
        <v>0</v>
      </c>
      <c r="K19" s="120">
        <v>0</v>
      </c>
      <c r="L19" s="34">
        <f t="shared" si="0"/>
        <v>0</v>
      </c>
      <c r="M19" s="122">
        <v>0</v>
      </c>
      <c r="N19" s="34">
        <f t="shared" si="1"/>
        <v>0</v>
      </c>
      <c r="O19" s="8">
        <v>0</v>
      </c>
      <c r="P19" s="35">
        <f t="shared" si="2"/>
        <v>0</v>
      </c>
    </row>
    <row r="20" spans="1:16" ht="18.75" customHeight="1" thickBot="1">
      <c r="A20" s="261" t="s">
        <v>344</v>
      </c>
      <c r="B20" s="38"/>
      <c r="C20" s="11"/>
      <c r="D20" s="20"/>
      <c r="E20" s="21"/>
      <c r="F20" s="21"/>
      <c r="G20" s="21"/>
      <c r="H20" s="21"/>
      <c r="I20" s="21"/>
      <c r="J20" s="133">
        <f t="shared" si="3"/>
        <v>0</v>
      </c>
      <c r="K20" s="121">
        <v>0</v>
      </c>
      <c r="L20" s="10">
        <f t="shared" si="0"/>
        <v>0</v>
      </c>
      <c r="M20" s="124">
        <v>0</v>
      </c>
      <c r="N20" s="10">
        <f t="shared" si="1"/>
        <v>0</v>
      </c>
      <c r="O20" s="22">
        <v>0</v>
      </c>
      <c r="P20" s="39">
        <f t="shared" si="2"/>
        <v>0</v>
      </c>
    </row>
    <row r="21" spans="1:16" ht="18.75" customHeight="1">
      <c r="A21" s="261" t="s">
        <v>345</v>
      </c>
      <c r="B21" s="26" t="s">
        <v>44</v>
      </c>
      <c r="C21" s="17"/>
      <c r="D21" s="141" t="s">
        <v>137</v>
      </c>
      <c r="E21" s="43"/>
      <c r="F21" s="43"/>
      <c r="G21" s="43"/>
      <c r="H21" s="43"/>
      <c r="I21" s="43"/>
      <c r="J21" s="33">
        <f t="shared" si="3"/>
        <v>0</v>
      </c>
      <c r="K21" s="120">
        <v>0</v>
      </c>
      <c r="L21" s="34">
        <f t="shared" si="0"/>
        <v>0</v>
      </c>
      <c r="M21" s="122">
        <v>0</v>
      </c>
      <c r="N21" s="34">
        <f t="shared" si="1"/>
        <v>0</v>
      </c>
      <c r="O21" s="44">
        <v>0</v>
      </c>
      <c r="P21" s="35">
        <f t="shared" si="2"/>
        <v>0</v>
      </c>
    </row>
    <row r="22" spans="1:16" ht="18.75" customHeight="1">
      <c r="A22" s="261" t="s">
        <v>346</v>
      </c>
      <c r="B22" s="26" t="s">
        <v>51</v>
      </c>
      <c r="C22" s="17"/>
      <c r="D22" s="17" t="s">
        <v>75</v>
      </c>
      <c r="E22" s="6"/>
      <c r="F22" s="6"/>
      <c r="G22" s="6"/>
      <c r="H22" s="6"/>
      <c r="I22" s="6"/>
      <c r="J22" s="33">
        <f t="shared" si="3"/>
        <v>0</v>
      </c>
      <c r="K22" s="120">
        <v>0</v>
      </c>
      <c r="L22" s="34">
        <f t="shared" si="0"/>
        <v>0</v>
      </c>
      <c r="M22" s="122">
        <v>0</v>
      </c>
      <c r="N22" s="34">
        <f t="shared" si="1"/>
        <v>0</v>
      </c>
      <c r="O22" s="8">
        <v>0</v>
      </c>
      <c r="P22" s="35">
        <f t="shared" si="2"/>
        <v>0</v>
      </c>
    </row>
    <row r="23" spans="1:16" ht="18.75" customHeight="1">
      <c r="A23" s="240" t="s">
        <v>332</v>
      </c>
      <c r="B23" s="26" t="s">
        <v>48</v>
      </c>
      <c r="C23" s="17"/>
      <c r="D23" s="17" t="s">
        <v>92</v>
      </c>
      <c r="E23" s="6"/>
      <c r="F23" s="6"/>
      <c r="G23" s="6"/>
      <c r="H23" s="6"/>
      <c r="I23" s="6"/>
      <c r="J23" s="33">
        <f t="shared" si="3"/>
        <v>0</v>
      </c>
      <c r="K23" s="120">
        <v>0</v>
      </c>
      <c r="L23" s="34">
        <f>J23*K23</f>
        <v>0</v>
      </c>
      <c r="M23" s="122">
        <v>0</v>
      </c>
      <c r="N23" s="34">
        <f>J23*M23</f>
        <v>0</v>
      </c>
      <c r="O23" s="8">
        <v>0</v>
      </c>
      <c r="P23" s="35">
        <f>O23-L23</f>
        <v>0</v>
      </c>
    </row>
    <row r="24" spans="1:16" ht="18.75" customHeight="1">
      <c r="A24" s="243" t="s">
        <v>325</v>
      </c>
      <c r="B24" s="26" t="s">
        <v>48</v>
      </c>
      <c r="C24" s="17"/>
      <c r="D24" s="17" t="s">
        <v>9</v>
      </c>
      <c r="E24" s="6"/>
      <c r="F24" s="6"/>
      <c r="G24" s="6"/>
      <c r="H24" s="6"/>
      <c r="I24" s="6"/>
      <c r="J24" s="33">
        <f t="shared" si="3"/>
        <v>0</v>
      </c>
      <c r="K24" s="120">
        <v>0</v>
      </c>
      <c r="L24" s="34">
        <f t="shared" si="0"/>
        <v>0</v>
      </c>
      <c r="M24" s="122">
        <v>0</v>
      </c>
      <c r="N24" s="34">
        <f t="shared" si="1"/>
        <v>0</v>
      </c>
      <c r="O24" s="8">
        <v>0</v>
      </c>
      <c r="P24" s="35">
        <f t="shared" si="2"/>
        <v>0</v>
      </c>
    </row>
    <row r="25" spans="1:16" ht="18.75" customHeight="1">
      <c r="A25" s="243" t="s">
        <v>326</v>
      </c>
      <c r="B25" s="26" t="s">
        <v>51</v>
      </c>
      <c r="C25" s="17"/>
      <c r="D25" s="17" t="s">
        <v>10</v>
      </c>
      <c r="E25" s="6"/>
      <c r="F25" s="6"/>
      <c r="G25" s="6"/>
      <c r="H25" s="6"/>
      <c r="I25" s="6"/>
      <c r="J25" s="33">
        <f t="shared" si="3"/>
        <v>0</v>
      </c>
      <c r="K25" s="120">
        <v>0</v>
      </c>
      <c r="L25" s="34">
        <f t="shared" si="0"/>
        <v>0</v>
      </c>
      <c r="M25" s="122">
        <v>0</v>
      </c>
      <c r="N25" s="34">
        <f t="shared" si="1"/>
        <v>0</v>
      </c>
      <c r="O25" s="8">
        <v>0</v>
      </c>
      <c r="P25" s="35">
        <f t="shared" si="2"/>
        <v>0</v>
      </c>
    </row>
    <row r="26" spans="1:16" ht="18.75" customHeight="1">
      <c r="A26" s="243" t="s">
        <v>327</v>
      </c>
      <c r="B26" s="26" t="s">
        <v>76</v>
      </c>
      <c r="C26" s="17"/>
      <c r="D26" s="17" t="s">
        <v>77</v>
      </c>
      <c r="E26" s="6"/>
      <c r="F26" s="6"/>
      <c r="G26" s="6"/>
      <c r="H26" s="6"/>
      <c r="I26" s="6"/>
      <c r="J26" s="33">
        <f t="shared" si="3"/>
        <v>0</v>
      </c>
      <c r="K26" s="120">
        <v>0</v>
      </c>
      <c r="L26" s="34">
        <f t="shared" si="0"/>
        <v>0</v>
      </c>
      <c r="M26" s="122">
        <v>0</v>
      </c>
      <c r="N26" s="34">
        <f t="shared" si="1"/>
        <v>0</v>
      </c>
      <c r="O26" s="8">
        <v>0</v>
      </c>
      <c r="P26" s="35">
        <f t="shared" si="2"/>
        <v>0</v>
      </c>
    </row>
    <row r="27" spans="1:16" ht="18.75" customHeight="1">
      <c r="A27" s="243" t="s">
        <v>328</v>
      </c>
      <c r="B27" s="26" t="s">
        <v>44</v>
      </c>
      <c r="C27" s="17"/>
      <c r="D27" s="131" t="s">
        <v>135</v>
      </c>
      <c r="E27" s="6"/>
      <c r="F27" s="6"/>
      <c r="G27" s="6"/>
      <c r="H27" s="6"/>
      <c r="I27" s="6"/>
      <c r="J27" s="33">
        <f t="shared" si="3"/>
        <v>0</v>
      </c>
      <c r="K27" s="120">
        <v>0</v>
      </c>
      <c r="L27" s="34">
        <f t="shared" si="0"/>
        <v>0</v>
      </c>
      <c r="M27" s="122">
        <v>0</v>
      </c>
      <c r="N27" s="34">
        <f t="shared" si="1"/>
        <v>0</v>
      </c>
      <c r="O27" s="8">
        <v>0</v>
      </c>
      <c r="P27" s="35">
        <f t="shared" si="2"/>
        <v>0</v>
      </c>
    </row>
    <row r="28" spans="1:16" ht="18.75" customHeight="1">
      <c r="A28" s="268" t="s">
        <v>330</v>
      </c>
      <c r="B28" s="26" t="s">
        <v>78</v>
      </c>
      <c r="C28" s="17"/>
      <c r="D28" s="17" t="s">
        <v>79</v>
      </c>
      <c r="E28" s="6"/>
      <c r="F28" s="6"/>
      <c r="G28" s="6"/>
      <c r="H28" s="6"/>
      <c r="I28" s="6"/>
      <c r="J28" s="33">
        <f t="shared" si="3"/>
        <v>0</v>
      </c>
      <c r="K28" s="120">
        <v>0</v>
      </c>
      <c r="L28" s="34">
        <f t="shared" si="0"/>
        <v>0</v>
      </c>
      <c r="M28" s="122">
        <v>0</v>
      </c>
      <c r="N28" s="34">
        <f t="shared" si="1"/>
        <v>0</v>
      </c>
      <c r="O28" s="8">
        <v>0</v>
      </c>
      <c r="P28" s="35">
        <f t="shared" si="2"/>
        <v>0</v>
      </c>
    </row>
    <row r="29" spans="1:16" ht="18.75" customHeight="1">
      <c r="A29" s="268"/>
      <c r="B29" s="26" t="s">
        <v>80</v>
      </c>
      <c r="C29" s="17"/>
      <c r="D29" s="131" t="s">
        <v>136</v>
      </c>
      <c r="E29" s="6"/>
      <c r="F29" s="6"/>
      <c r="G29" s="6"/>
      <c r="H29" s="6"/>
      <c r="I29" s="6"/>
      <c r="J29" s="33">
        <f t="shared" si="3"/>
        <v>0</v>
      </c>
      <c r="K29" s="120">
        <v>0</v>
      </c>
      <c r="L29" s="34">
        <f t="shared" si="0"/>
        <v>0</v>
      </c>
      <c r="M29" s="122">
        <v>0</v>
      </c>
      <c r="N29" s="34">
        <f t="shared" si="1"/>
        <v>0</v>
      </c>
      <c r="O29" s="8">
        <v>0</v>
      </c>
      <c r="P29" s="35">
        <f t="shared" si="2"/>
        <v>0</v>
      </c>
    </row>
    <row r="30" spans="1:16" ht="18.75" customHeight="1">
      <c r="A30" s="240" t="s">
        <v>331</v>
      </c>
      <c r="B30" s="26" t="s">
        <v>47</v>
      </c>
      <c r="C30" s="17"/>
      <c r="D30" s="17" t="s">
        <v>81</v>
      </c>
      <c r="E30" s="6"/>
      <c r="F30" s="6"/>
      <c r="G30" s="6"/>
      <c r="H30" s="6"/>
      <c r="I30" s="6"/>
      <c r="J30" s="33">
        <f t="shared" si="3"/>
        <v>0</v>
      </c>
      <c r="K30" s="120">
        <v>0</v>
      </c>
      <c r="L30" s="34">
        <f t="shared" si="0"/>
        <v>0</v>
      </c>
      <c r="M30" s="122">
        <v>0</v>
      </c>
      <c r="N30" s="34">
        <f t="shared" si="1"/>
        <v>0</v>
      </c>
      <c r="O30" s="8">
        <v>0</v>
      </c>
      <c r="P30" s="35">
        <f t="shared" si="2"/>
        <v>0</v>
      </c>
    </row>
    <row r="31" spans="1:16" ht="18.75" customHeight="1">
      <c r="A31" s="268" t="s">
        <v>368</v>
      </c>
      <c r="B31" s="26" t="s">
        <v>82</v>
      </c>
      <c r="C31" s="17"/>
      <c r="D31" s="17" t="s">
        <v>83</v>
      </c>
      <c r="E31" s="6"/>
      <c r="F31" s="6"/>
      <c r="G31" s="6"/>
      <c r="H31" s="6"/>
      <c r="I31" s="6"/>
      <c r="J31" s="33">
        <f t="shared" si="3"/>
        <v>0</v>
      </c>
      <c r="K31" s="120">
        <v>0</v>
      </c>
      <c r="L31" s="34">
        <f t="shared" si="0"/>
        <v>0</v>
      </c>
      <c r="M31" s="122">
        <v>0</v>
      </c>
      <c r="N31" s="34">
        <f t="shared" si="1"/>
        <v>0</v>
      </c>
      <c r="O31" s="8">
        <v>0</v>
      </c>
      <c r="P31" s="35">
        <f t="shared" si="2"/>
        <v>0</v>
      </c>
    </row>
    <row r="32" spans="1:16" ht="18.75" customHeight="1">
      <c r="A32" s="268"/>
      <c r="B32" s="26" t="s">
        <v>78</v>
      </c>
      <c r="C32" s="17"/>
      <c r="D32" s="17" t="s">
        <v>11</v>
      </c>
      <c r="E32" s="6"/>
      <c r="F32" s="6"/>
      <c r="G32" s="6"/>
      <c r="H32" s="6"/>
      <c r="I32" s="6"/>
      <c r="J32" s="33">
        <f t="shared" si="3"/>
        <v>0</v>
      </c>
      <c r="K32" s="120">
        <v>0</v>
      </c>
      <c r="L32" s="34">
        <f t="shared" si="0"/>
        <v>0</v>
      </c>
      <c r="M32" s="122">
        <v>0</v>
      </c>
      <c r="N32" s="34">
        <f t="shared" si="1"/>
        <v>0</v>
      </c>
      <c r="O32" s="8">
        <v>0</v>
      </c>
      <c r="P32" s="35">
        <f t="shared" si="2"/>
        <v>0</v>
      </c>
    </row>
    <row r="33" spans="1:16" ht="18.75" customHeight="1">
      <c r="A33" s="240"/>
      <c r="B33" s="26" t="s">
        <v>48</v>
      </c>
      <c r="C33" s="17"/>
      <c r="D33" s="17" t="s">
        <v>84</v>
      </c>
      <c r="E33" s="6"/>
      <c r="F33" s="6"/>
      <c r="G33" s="6"/>
      <c r="H33" s="6"/>
      <c r="I33" s="6"/>
      <c r="J33" s="33">
        <f t="shared" si="3"/>
        <v>0</v>
      </c>
      <c r="K33" s="120">
        <v>0</v>
      </c>
      <c r="L33" s="34">
        <f t="shared" si="0"/>
        <v>0</v>
      </c>
      <c r="M33" s="122">
        <v>0</v>
      </c>
      <c r="N33" s="34">
        <f t="shared" si="1"/>
        <v>0</v>
      </c>
      <c r="O33" s="8">
        <v>0</v>
      </c>
      <c r="P33" s="35">
        <f t="shared" si="2"/>
        <v>0</v>
      </c>
    </row>
    <row r="34" spans="1:16" ht="18.75" customHeight="1">
      <c r="A34" s="268" t="s">
        <v>333</v>
      </c>
      <c r="B34" s="26" t="s">
        <v>46</v>
      </c>
      <c r="C34" s="17"/>
      <c r="D34" s="17" t="s">
        <v>7</v>
      </c>
      <c r="E34" s="6"/>
      <c r="F34" s="6"/>
      <c r="G34" s="6"/>
      <c r="H34" s="6"/>
      <c r="I34" s="6"/>
      <c r="J34" s="33">
        <f t="shared" si="3"/>
        <v>0</v>
      </c>
      <c r="K34" s="120">
        <v>0</v>
      </c>
      <c r="L34" s="34">
        <f t="shared" si="0"/>
        <v>0</v>
      </c>
      <c r="M34" s="122">
        <v>0</v>
      </c>
      <c r="N34" s="34">
        <f t="shared" si="1"/>
        <v>0</v>
      </c>
      <c r="O34" s="8">
        <v>0</v>
      </c>
      <c r="P34" s="35">
        <f t="shared" si="2"/>
        <v>0</v>
      </c>
    </row>
    <row r="35" spans="1:16" ht="18.75" customHeight="1">
      <c r="A35" s="269"/>
      <c r="B35" s="26" t="s">
        <v>48</v>
      </c>
      <c r="C35" s="17"/>
      <c r="D35" s="17" t="s">
        <v>91</v>
      </c>
      <c r="E35" s="6"/>
      <c r="F35" s="6"/>
      <c r="G35" s="6"/>
      <c r="H35" s="6"/>
      <c r="I35" s="6"/>
      <c r="J35" s="33">
        <f t="shared" si="3"/>
        <v>0</v>
      </c>
      <c r="K35" s="120">
        <v>0</v>
      </c>
      <c r="L35" s="34">
        <f>J35*K35</f>
        <v>0</v>
      </c>
      <c r="M35" s="122">
        <v>0</v>
      </c>
      <c r="N35" s="34">
        <f>J35*M35</f>
        <v>0</v>
      </c>
      <c r="O35" s="8">
        <v>0</v>
      </c>
      <c r="P35" s="35">
        <f>O35-L35</f>
        <v>0</v>
      </c>
    </row>
    <row r="36" spans="1:16" ht="18.75" customHeight="1">
      <c r="A36" s="268" t="s">
        <v>334</v>
      </c>
      <c r="B36" s="26" t="s">
        <v>85</v>
      </c>
      <c r="C36" s="17"/>
      <c r="D36" s="17" t="s">
        <v>40</v>
      </c>
      <c r="E36" s="6"/>
      <c r="F36" s="6"/>
      <c r="G36" s="6"/>
      <c r="H36" s="6"/>
      <c r="I36" s="6"/>
      <c r="J36" s="33">
        <f t="shared" si="3"/>
        <v>0</v>
      </c>
      <c r="K36" s="120">
        <v>0</v>
      </c>
      <c r="L36" s="34">
        <f t="shared" si="0"/>
        <v>0</v>
      </c>
      <c r="M36" s="122">
        <v>0</v>
      </c>
      <c r="N36" s="34">
        <f t="shared" si="1"/>
        <v>0</v>
      </c>
      <c r="O36" s="8">
        <v>0</v>
      </c>
      <c r="P36" s="35">
        <f t="shared" si="2"/>
        <v>0</v>
      </c>
    </row>
    <row r="37" spans="1:16" ht="18.75" customHeight="1">
      <c r="A37" s="268"/>
      <c r="B37" s="26" t="s">
        <v>51</v>
      </c>
      <c r="C37" s="17"/>
      <c r="D37" s="17" t="s">
        <v>86</v>
      </c>
      <c r="E37" s="6"/>
      <c r="F37" s="6"/>
      <c r="G37" s="6"/>
      <c r="H37" s="6"/>
      <c r="I37" s="6"/>
      <c r="J37" s="33">
        <f t="shared" si="3"/>
        <v>0</v>
      </c>
      <c r="K37" s="120">
        <v>0</v>
      </c>
      <c r="L37" s="34">
        <f t="shared" si="0"/>
        <v>0</v>
      </c>
      <c r="M37" s="122">
        <v>0</v>
      </c>
      <c r="N37" s="34">
        <f t="shared" si="1"/>
        <v>0</v>
      </c>
      <c r="O37" s="8">
        <v>0</v>
      </c>
      <c r="P37" s="35">
        <f t="shared" si="2"/>
        <v>0</v>
      </c>
    </row>
    <row r="38" spans="1:16" ht="18.75" customHeight="1">
      <c r="A38" s="240" t="s">
        <v>335</v>
      </c>
      <c r="B38" s="26" t="s">
        <v>87</v>
      </c>
      <c r="C38" s="17"/>
      <c r="D38" s="17" t="s">
        <v>102</v>
      </c>
      <c r="E38" s="6"/>
      <c r="F38" s="6"/>
      <c r="G38" s="6"/>
      <c r="H38" s="6"/>
      <c r="I38" s="6"/>
      <c r="J38" s="33">
        <f t="shared" si="3"/>
        <v>0</v>
      </c>
      <c r="K38" s="120">
        <v>0</v>
      </c>
      <c r="L38" s="34">
        <f t="shared" si="0"/>
        <v>0</v>
      </c>
      <c r="M38" s="122">
        <v>0</v>
      </c>
      <c r="N38" s="34">
        <f t="shared" si="1"/>
        <v>0</v>
      </c>
      <c r="O38" s="69">
        <v>0</v>
      </c>
      <c r="P38" s="70">
        <f t="shared" si="2"/>
        <v>0</v>
      </c>
    </row>
    <row r="39" spans="1:16" ht="18.75" customHeight="1">
      <c r="A39" s="268" t="s">
        <v>347</v>
      </c>
      <c r="B39" s="26" t="s">
        <v>88</v>
      </c>
      <c r="C39" s="17"/>
      <c r="D39" s="17" t="s">
        <v>101</v>
      </c>
      <c r="E39" s="6"/>
      <c r="F39" s="6"/>
      <c r="G39" s="6"/>
      <c r="H39" s="6"/>
      <c r="I39" s="6"/>
      <c r="J39" s="33">
        <f t="shared" si="3"/>
        <v>0</v>
      </c>
      <c r="K39" s="120">
        <v>0</v>
      </c>
      <c r="L39" s="34">
        <f t="shared" si="0"/>
        <v>0</v>
      </c>
      <c r="M39" s="122">
        <v>0</v>
      </c>
      <c r="N39" s="34">
        <f t="shared" si="1"/>
        <v>0</v>
      </c>
      <c r="O39" s="8">
        <v>0</v>
      </c>
      <c r="P39" s="35">
        <f t="shared" si="2"/>
        <v>0</v>
      </c>
    </row>
    <row r="40" spans="1:16" ht="18.75" customHeight="1">
      <c r="A40" s="269"/>
      <c r="B40" s="26" t="s">
        <v>51</v>
      </c>
      <c r="C40" s="17"/>
      <c r="D40" s="17" t="s">
        <v>89</v>
      </c>
      <c r="E40" s="6"/>
      <c r="F40" s="6"/>
      <c r="G40" s="6"/>
      <c r="H40" s="6"/>
      <c r="I40" s="6"/>
      <c r="J40" s="33">
        <f t="shared" si="3"/>
        <v>0</v>
      </c>
      <c r="K40" s="120">
        <v>0</v>
      </c>
      <c r="L40" s="34">
        <f t="shared" si="0"/>
        <v>0</v>
      </c>
      <c r="M40" s="122">
        <v>0</v>
      </c>
      <c r="N40" s="34">
        <f t="shared" si="1"/>
        <v>0</v>
      </c>
      <c r="O40" s="8">
        <v>0</v>
      </c>
      <c r="P40" s="35">
        <f t="shared" si="2"/>
        <v>0</v>
      </c>
    </row>
    <row r="41" spans="1:16" ht="18.75" customHeight="1">
      <c r="A41" s="262"/>
      <c r="B41" s="26" t="s">
        <v>45</v>
      </c>
      <c r="C41" s="17"/>
      <c r="D41" s="17" t="s">
        <v>90</v>
      </c>
      <c r="E41" s="6"/>
      <c r="F41" s="6"/>
      <c r="G41" s="6"/>
      <c r="H41" s="6"/>
      <c r="I41" s="6"/>
      <c r="J41" s="33">
        <f t="shared" si="3"/>
        <v>0</v>
      </c>
      <c r="K41" s="120">
        <v>0</v>
      </c>
      <c r="L41" s="34">
        <f t="shared" si="0"/>
        <v>0</v>
      </c>
      <c r="M41" s="122">
        <v>0</v>
      </c>
      <c r="N41" s="34">
        <f t="shared" si="1"/>
        <v>0</v>
      </c>
      <c r="O41" s="8">
        <v>0</v>
      </c>
      <c r="P41" s="35">
        <f t="shared" si="2"/>
        <v>0</v>
      </c>
    </row>
    <row r="42" spans="1:16" ht="18.75" customHeight="1">
      <c r="A42" s="240"/>
      <c r="B42" s="26" t="s">
        <v>51</v>
      </c>
      <c r="C42" s="17"/>
      <c r="D42" s="17" t="s">
        <v>8</v>
      </c>
      <c r="E42" s="6"/>
      <c r="F42" s="6"/>
      <c r="G42" s="6"/>
      <c r="H42" s="6"/>
      <c r="I42" s="6"/>
      <c r="J42" s="33">
        <f t="shared" si="3"/>
        <v>0</v>
      </c>
      <c r="K42" s="120">
        <v>0</v>
      </c>
      <c r="L42" s="34">
        <f t="shared" si="0"/>
        <v>0</v>
      </c>
      <c r="M42" s="122">
        <v>0</v>
      </c>
      <c r="N42" s="34">
        <f t="shared" si="1"/>
        <v>0</v>
      </c>
      <c r="O42" s="8">
        <v>0</v>
      </c>
      <c r="P42" s="35">
        <f t="shared" si="2"/>
        <v>0</v>
      </c>
    </row>
    <row r="43" spans="2:16" ht="18.75" customHeight="1">
      <c r="B43" s="26" t="s">
        <v>46</v>
      </c>
      <c r="C43" s="17"/>
      <c r="D43" s="17" t="s">
        <v>14</v>
      </c>
      <c r="E43" s="6"/>
      <c r="F43" s="119"/>
      <c r="G43" s="119"/>
      <c r="H43" s="119"/>
      <c r="I43" s="119"/>
      <c r="J43" s="33">
        <f t="shared" si="3"/>
        <v>0</v>
      </c>
      <c r="K43" s="120">
        <v>0</v>
      </c>
      <c r="L43" s="34">
        <f>J43*K43</f>
        <v>0</v>
      </c>
      <c r="M43" s="122">
        <v>0</v>
      </c>
      <c r="N43" s="34">
        <f>J43*M43</f>
        <v>0</v>
      </c>
      <c r="O43" s="8">
        <v>0</v>
      </c>
      <c r="P43" s="35">
        <f>O43-L43</f>
        <v>0</v>
      </c>
    </row>
    <row r="44" spans="1:16" ht="18.75" customHeight="1" thickBot="1">
      <c r="A44" s="262" t="s">
        <v>350</v>
      </c>
      <c r="B44" s="38" t="s">
        <v>78</v>
      </c>
      <c r="C44" s="11"/>
      <c r="D44" s="11" t="s">
        <v>99</v>
      </c>
      <c r="E44" s="21"/>
      <c r="F44" s="21"/>
      <c r="G44" s="21"/>
      <c r="H44" s="21"/>
      <c r="I44" s="21"/>
      <c r="J44" s="33">
        <f t="shared" si="3"/>
        <v>0</v>
      </c>
      <c r="K44" s="121">
        <v>0</v>
      </c>
      <c r="L44" s="10">
        <f t="shared" si="0"/>
        <v>0</v>
      </c>
      <c r="M44" s="124">
        <v>0</v>
      </c>
      <c r="N44" s="10">
        <f t="shared" si="1"/>
        <v>0</v>
      </c>
      <c r="O44" s="22">
        <v>0</v>
      </c>
      <c r="P44" s="39">
        <f t="shared" si="2"/>
        <v>0</v>
      </c>
    </row>
    <row r="45" ht="18.75" customHeight="1">
      <c r="A45" s="240" t="s">
        <v>351</v>
      </c>
    </row>
    <row r="46" spans="1:16" ht="18.75" customHeight="1" thickBot="1">
      <c r="A46" t="s">
        <v>352</v>
      </c>
      <c r="B46" s="1"/>
      <c r="C46" s="1"/>
      <c r="D46" s="1"/>
      <c r="E46" s="2"/>
      <c r="F46" s="2"/>
      <c r="G46" s="2"/>
      <c r="H46" s="2"/>
      <c r="I46" s="2"/>
      <c r="J46" s="2"/>
      <c r="K46" s="1"/>
      <c r="L46" s="5"/>
      <c r="M46" s="4"/>
      <c r="N46" s="5"/>
      <c r="O46" s="1"/>
      <c r="P46" s="5"/>
    </row>
    <row r="47" spans="2:16" ht="18.75" customHeight="1" thickBot="1">
      <c r="B47" s="17"/>
      <c r="C47" s="17"/>
      <c r="D47" s="42" t="s">
        <v>15</v>
      </c>
      <c r="E47" s="82"/>
      <c r="F47" s="82"/>
      <c r="G47" s="82"/>
      <c r="H47" s="83"/>
      <c r="I47" s="83"/>
      <c r="J47" s="72"/>
      <c r="K47" s="83"/>
      <c r="L47" s="73">
        <f>SUM(L10:L44)</f>
        <v>0</v>
      </c>
      <c r="M47" s="74"/>
      <c r="N47" s="73">
        <f>SUM(N10:N44)</f>
        <v>0</v>
      </c>
      <c r="O47" s="73">
        <f>SUM(O10:O44)</f>
        <v>0</v>
      </c>
      <c r="P47" s="75">
        <f>SUM(P10:P44)</f>
        <v>0</v>
      </c>
    </row>
    <row r="48" spans="1:16" ht="18.75" customHeight="1">
      <c r="A48" s="240" t="s">
        <v>348</v>
      </c>
      <c r="B48" s="17"/>
      <c r="C48" s="17"/>
      <c r="D48" s="71"/>
      <c r="E48" s="84"/>
      <c r="F48" s="84"/>
      <c r="G48" s="84"/>
      <c r="H48" s="85"/>
      <c r="I48" s="85"/>
      <c r="J48" s="85"/>
      <c r="K48" s="85"/>
      <c r="L48" s="86"/>
      <c r="M48" s="87"/>
      <c r="N48" s="86"/>
      <c r="O48" s="86"/>
      <c r="P48" s="88"/>
    </row>
    <row r="49" spans="4:16" ht="18.75" customHeight="1" thickBot="1">
      <c r="D49" s="90"/>
      <c r="E49" s="89"/>
      <c r="F49" s="89"/>
      <c r="G49" s="89"/>
      <c r="H49" s="89"/>
      <c r="I49" s="89"/>
      <c r="J49" s="89"/>
      <c r="K49" s="89"/>
      <c r="L49" s="89"/>
      <c r="M49" s="89"/>
      <c r="N49" s="89"/>
      <c r="O49" s="89"/>
      <c r="P49" s="91"/>
    </row>
    <row r="50" spans="4:16" ht="18.75" customHeight="1" thickBot="1">
      <c r="D50" s="40" t="s">
        <v>353</v>
      </c>
      <c r="E50" s="295" t="s">
        <v>53</v>
      </c>
      <c r="F50" s="296"/>
      <c r="G50" s="296"/>
      <c r="H50" s="296"/>
      <c r="I50" s="296"/>
      <c r="J50" s="296"/>
      <c r="K50" s="297"/>
      <c r="L50" s="92" t="s">
        <v>54</v>
      </c>
      <c r="M50" s="298" t="s">
        <v>53</v>
      </c>
      <c r="N50" s="296"/>
      <c r="O50" s="297"/>
      <c r="P50" s="93" t="s">
        <v>54</v>
      </c>
    </row>
    <row r="51" spans="4:16" ht="18.75" customHeight="1">
      <c r="D51" s="263" t="s">
        <v>354</v>
      </c>
      <c r="E51" s="299"/>
      <c r="F51" s="300"/>
      <c r="G51" s="300"/>
      <c r="H51" s="300"/>
      <c r="I51" s="300"/>
      <c r="J51" s="300"/>
      <c r="K51" s="301"/>
      <c r="L51" s="97">
        <v>0</v>
      </c>
      <c r="M51" s="302"/>
      <c r="N51" s="303"/>
      <c r="O51" s="304"/>
      <c r="P51" s="98">
        <v>0</v>
      </c>
    </row>
    <row r="52" spans="4:16" ht="18.75" customHeight="1">
      <c r="D52" s="16"/>
      <c r="E52" s="280"/>
      <c r="F52" s="281"/>
      <c r="G52" s="281"/>
      <c r="H52" s="281"/>
      <c r="I52" s="281"/>
      <c r="J52" s="281"/>
      <c r="K52" s="282"/>
      <c r="L52" s="102">
        <v>0</v>
      </c>
      <c r="M52" s="283"/>
      <c r="N52" s="284"/>
      <c r="O52" s="285"/>
      <c r="P52" s="106">
        <v>0</v>
      </c>
    </row>
    <row r="53" spans="4:16" ht="18.75" customHeight="1">
      <c r="D53" s="16"/>
      <c r="E53" s="99"/>
      <c r="F53" s="100"/>
      <c r="G53" s="100"/>
      <c r="H53" s="100"/>
      <c r="I53" s="100"/>
      <c r="J53" s="100"/>
      <c r="K53" s="101"/>
      <c r="L53" s="102">
        <v>0</v>
      </c>
      <c r="M53" s="103"/>
      <c r="N53" s="104"/>
      <c r="O53" s="105"/>
      <c r="P53" s="106">
        <v>0</v>
      </c>
    </row>
    <row r="54" spans="4:16" ht="18.75" customHeight="1">
      <c r="D54" s="16"/>
      <c r="E54" s="280"/>
      <c r="F54" s="281"/>
      <c r="G54" s="281"/>
      <c r="H54" s="281"/>
      <c r="I54" s="281"/>
      <c r="J54" s="281"/>
      <c r="K54" s="282"/>
      <c r="L54" s="102">
        <v>0</v>
      </c>
      <c r="M54" s="283"/>
      <c r="N54" s="284"/>
      <c r="O54" s="285"/>
      <c r="P54" s="106">
        <v>0</v>
      </c>
    </row>
    <row r="55" spans="4:16" ht="18.75" customHeight="1">
      <c r="D55" s="16"/>
      <c r="E55" s="107"/>
      <c r="F55" s="108"/>
      <c r="G55" s="108"/>
      <c r="H55" s="108"/>
      <c r="I55" s="108"/>
      <c r="J55" s="108"/>
      <c r="K55" s="109"/>
      <c r="L55" s="102">
        <v>0</v>
      </c>
      <c r="M55" s="283"/>
      <c r="N55" s="284"/>
      <c r="O55" s="285"/>
      <c r="P55" s="110">
        <v>0</v>
      </c>
    </row>
    <row r="56" spans="4:16" ht="18.75" customHeight="1" thickBot="1">
      <c r="D56" s="16"/>
      <c r="E56" s="107"/>
      <c r="F56" s="108"/>
      <c r="G56" s="108"/>
      <c r="H56" s="108"/>
      <c r="I56" s="108"/>
      <c r="J56" s="108"/>
      <c r="K56" s="109"/>
      <c r="L56" s="102">
        <v>0</v>
      </c>
      <c r="M56" s="286"/>
      <c r="N56" s="287"/>
      <c r="O56" s="288"/>
      <c r="P56" s="111">
        <v>0</v>
      </c>
    </row>
    <row r="57" spans="4:16" ht="18.75" customHeight="1" thickBot="1">
      <c r="D57" s="41"/>
      <c r="E57" s="289"/>
      <c r="F57" s="290"/>
      <c r="G57" s="290"/>
      <c r="H57" s="290"/>
      <c r="I57" s="290"/>
      <c r="J57" s="290"/>
      <c r="K57" s="291"/>
      <c r="L57" s="112">
        <v>0</v>
      </c>
      <c r="M57" s="292" t="s">
        <v>5</v>
      </c>
      <c r="N57" s="293"/>
      <c r="O57" s="294"/>
      <c r="P57" s="94">
        <f>L51+L52+L53+L54+L55+L56+L57+P51+P52+P53+P54+P55+P56</f>
        <v>0</v>
      </c>
    </row>
  </sheetData>
  <sheetProtection/>
  <mergeCells count="30">
    <mergeCell ref="A39:A40"/>
    <mergeCell ref="A36:A37"/>
    <mergeCell ref="A8:A15"/>
    <mergeCell ref="M5:P5"/>
    <mergeCell ref="B7:B9"/>
    <mergeCell ref="C7:C9"/>
    <mergeCell ref="E7:F8"/>
    <mergeCell ref="G7:G8"/>
    <mergeCell ref="H7:I8"/>
    <mergeCell ref="D8:D9"/>
    <mergeCell ref="E50:K50"/>
    <mergeCell ref="M50:O50"/>
    <mergeCell ref="E51:K51"/>
    <mergeCell ref="M51:O51"/>
    <mergeCell ref="E52:K52"/>
    <mergeCell ref="M52:O52"/>
    <mergeCell ref="E54:K54"/>
    <mergeCell ref="M54:O54"/>
    <mergeCell ref="M55:O55"/>
    <mergeCell ref="M56:O56"/>
    <mergeCell ref="E57:K57"/>
    <mergeCell ref="M57:O57"/>
    <mergeCell ref="A34:A35"/>
    <mergeCell ref="B1:P1"/>
    <mergeCell ref="B2:P2"/>
    <mergeCell ref="A28:A29"/>
    <mergeCell ref="A31:A32"/>
    <mergeCell ref="D3:I3"/>
    <mergeCell ref="M3:P3"/>
    <mergeCell ref="M4:P4"/>
  </mergeCells>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P62"/>
  <sheetViews>
    <sheetView zoomScalePageLayoutView="0" workbookViewId="0" topLeftCell="A1">
      <selection activeCell="A57" sqref="A57"/>
    </sheetView>
  </sheetViews>
  <sheetFormatPr defaultColWidth="9.140625" defaultRowHeight="12.75"/>
  <cols>
    <col min="1" max="1" width="52.421875" style="0" customWidth="1"/>
    <col min="2" max="2" width="6.140625" style="0" customWidth="1"/>
    <col min="3" max="3" width="6.57421875" style="0" customWidth="1"/>
    <col min="4" max="4" width="20.140625" style="0" customWidth="1"/>
    <col min="5" max="7" width="6.57421875" style="0" customWidth="1"/>
    <col min="8" max="8" width="7.140625" style="0" customWidth="1"/>
    <col min="9" max="9" width="6.7109375" style="0" customWidth="1"/>
    <col min="10" max="10" width="7.00390625" style="0" customWidth="1"/>
    <col min="11" max="11" width="7.57421875" style="0" customWidth="1"/>
    <col min="12" max="12" width="11.28125" style="0" bestFit="1" customWidth="1"/>
    <col min="13" max="13" width="7.00390625" style="0" customWidth="1"/>
    <col min="15" max="15" width="10.421875" style="0" bestFit="1" customWidth="1"/>
    <col min="16" max="16" width="10.8515625" style="0" bestFit="1" customWidth="1"/>
  </cols>
  <sheetData>
    <row r="1" spans="1:16" ht="53.25" customHeight="1" thickBot="1">
      <c r="A1" s="239" t="s">
        <v>337</v>
      </c>
      <c r="B1" s="270" t="s">
        <v>339</v>
      </c>
      <c r="C1" s="270"/>
      <c r="D1" s="270"/>
      <c r="E1" s="270"/>
      <c r="F1" s="270"/>
      <c r="G1" s="270"/>
      <c r="H1" s="270"/>
      <c r="I1" s="270"/>
      <c r="J1" s="270"/>
      <c r="K1" s="270"/>
      <c r="L1" s="270"/>
      <c r="M1" s="270"/>
      <c r="N1" s="270"/>
      <c r="O1" s="270"/>
      <c r="P1" s="270"/>
    </row>
    <row r="2" spans="2:16" ht="41.25" customHeight="1" thickBot="1">
      <c r="B2" s="271" t="s">
        <v>358</v>
      </c>
      <c r="C2" s="271"/>
      <c r="D2" s="271"/>
      <c r="E2" s="271"/>
      <c r="F2" s="271"/>
      <c r="G2" s="271"/>
      <c r="H2" s="271"/>
      <c r="I2" s="271"/>
      <c r="J2" s="271"/>
      <c r="K2" s="271"/>
      <c r="L2" s="271"/>
      <c r="M2" s="271"/>
      <c r="N2" s="271"/>
      <c r="O2" s="271"/>
      <c r="P2" s="271"/>
    </row>
    <row r="3" spans="1:16" ht="22.5" customHeight="1">
      <c r="A3" s="249" t="s">
        <v>359</v>
      </c>
      <c r="B3" s="15"/>
      <c r="C3" s="176"/>
      <c r="D3" s="23" t="s">
        <v>133</v>
      </c>
      <c r="E3" s="317">
        <f>Liquor!C1</f>
        <v>0</v>
      </c>
      <c r="F3" s="318"/>
      <c r="G3" s="318"/>
      <c r="H3" s="318"/>
      <c r="I3" s="318"/>
      <c r="J3" s="318"/>
      <c r="K3" s="319"/>
      <c r="L3" s="15" t="s">
        <v>38</v>
      </c>
      <c r="M3" s="320">
        <f>Liquor!L1</f>
        <v>0</v>
      </c>
      <c r="N3" s="321"/>
      <c r="O3" s="321"/>
      <c r="P3" s="322"/>
    </row>
    <row r="4" spans="1:16" ht="22.5" customHeight="1">
      <c r="A4" s="248"/>
      <c r="B4" s="16"/>
      <c r="C4" s="127"/>
      <c r="D4" s="27" t="s">
        <v>107</v>
      </c>
      <c r="E4" s="17"/>
      <c r="F4" s="17"/>
      <c r="G4" s="17"/>
      <c r="H4" s="28"/>
      <c r="I4" s="48"/>
      <c r="J4" s="48"/>
      <c r="K4" s="29"/>
      <c r="L4" s="16" t="s">
        <v>37</v>
      </c>
      <c r="M4" s="323">
        <f>Liquor!L2</f>
        <v>0</v>
      </c>
      <c r="N4" s="324"/>
      <c r="O4" s="324"/>
      <c r="P4" s="325"/>
    </row>
    <row r="5" spans="1:16" ht="22.5" customHeight="1" thickBot="1">
      <c r="A5" s="249" t="s">
        <v>360</v>
      </c>
      <c r="B5" s="16"/>
      <c r="C5" s="127"/>
      <c r="D5" s="48" t="s">
        <v>106</v>
      </c>
      <c r="E5" s="17"/>
      <c r="F5" s="17"/>
      <c r="G5" s="17"/>
      <c r="H5" s="17"/>
      <c r="I5" s="48"/>
      <c r="J5" s="48"/>
      <c r="K5" s="17"/>
      <c r="L5" s="19" t="s">
        <v>39</v>
      </c>
      <c r="M5" s="326">
        <f>Liquor!L3</f>
        <v>0</v>
      </c>
      <c r="N5" s="327"/>
      <c r="O5" s="327"/>
      <c r="P5" s="328"/>
    </row>
    <row r="6" spans="2:16" ht="22.5" customHeight="1">
      <c r="B6" s="16"/>
      <c r="C6" s="127"/>
      <c r="D6" s="17"/>
      <c r="E6" s="329" t="s">
        <v>120</v>
      </c>
      <c r="F6" s="330"/>
      <c r="G6" s="329" t="s">
        <v>131</v>
      </c>
      <c r="H6" s="329" t="s">
        <v>174</v>
      </c>
      <c r="I6" s="330"/>
      <c r="J6" s="48"/>
      <c r="K6" s="17"/>
      <c r="L6" s="45"/>
      <c r="M6" s="46"/>
      <c r="N6" s="46"/>
      <c r="O6" s="47"/>
      <c r="P6" s="49"/>
    </row>
    <row r="7" spans="2:16" ht="15.75" customHeight="1">
      <c r="B7" s="334" t="s">
        <v>109</v>
      </c>
      <c r="C7" s="335" t="s">
        <v>122</v>
      </c>
      <c r="D7" s="17"/>
      <c r="E7" s="330"/>
      <c r="F7" s="330"/>
      <c r="G7" s="330"/>
      <c r="H7" s="330"/>
      <c r="I7" s="330"/>
      <c r="J7" s="30" t="s">
        <v>367</v>
      </c>
      <c r="K7" s="329" t="s">
        <v>321</v>
      </c>
      <c r="L7" s="337" t="s">
        <v>127</v>
      </c>
      <c r="M7" s="30" t="s">
        <v>1</v>
      </c>
      <c r="N7" s="31"/>
      <c r="O7" s="329" t="s">
        <v>129</v>
      </c>
      <c r="P7" s="32" t="s">
        <v>2</v>
      </c>
    </row>
    <row r="8" spans="1:16" ht="24" customHeight="1" thickBot="1">
      <c r="A8" s="249" t="s">
        <v>361</v>
      </c>
      <c r="B8" s="308"/>
      <c r="C8" s="311"/>
      <c r="D8" s="140" t="s">
        <v>3</v>
      </c>
      <c r="E8" s="137" t="s">
        <v>111</v>
      </c>
      <c r="F8" s="137" t="s">
        <v>4</v>
      </c>
      <c r="G8" s="137" t="s">
        <v>111</v>
      </c>
      <c r="H8" s="137" t="s">
        <v>111</v>
      </c>
      <c r="I8" s="137" t="s">
        <v>4</v>
      </c>
      <c r="J8" s="137" t="s">
        <v>176</v>
      </c>
      <c r="K8" s="336"/>
      <c r="L8" s="336"/>
      <c r="M8" s="137" t="s">
        <v>61</v>
      </c>
      <c r="N8" s="137" t="s">
        <v>5</v>
      </c>
      <c r="O8" s="336"/>
      <c r="P8" s="138" t="s">
        <v>6</v>
      </c>
    </row>
    <row r="9" spans="2:16" ht="18.75" customHeight="1">
      <c r="B9" s="16"/>
      <c r="C9" s="127"/>
      <c r="D9" s="17" t="s">
        <v>41</v>
      </c>
      <c r="E9" s="139">
        <v>0</v>
      </c>
      <c r="F9" s="139"/>
      <c r="G9" s="139">
        <v>0</v>
      </c>
      <c r="H9" s="139">
        <v>0</v>
      </c>
      <c r="I9" s="139"/>
      <c r="J9" s="78">
        <f>E9+F9+G9-H9-I9</f>
        <v>0</v>
      </c>
      <c r="K9" s="122">
        <v>0</v>
      </c>
      <c r="L9" s="50">
        <f aca="true" t="shared" si="0" ref="L9:L35">J9*K9</f>
        <v>0</v>
      </c>
      <c r="M9" s="122">
        <v>0</v>
      </c>
      <c r="N9" s="50">
        <f aca="true" t="shared" si="1" ref="N9:N38">J9*M9</f>
        <v>0</v>
      </c>
      <c r="O9" s="44">
        <v>0</v>
      </c>
      <c r="P9" s="51">
        <f aca="true" t="shared" si="2" ref="P9:P18">O9-L9</f>
        <v>0</v>
      </c>
    </row>
    <row r="10" spans="1:16" ht="18.75" customHeight="1">
      <c r="A10" s="249" t="s">
        <v>362</v>
      </c>
      <c r="B10" s="16"/>
      <c r="C10" s="127"/>
      <c r="D10" s="17" t="s">
        <v>18</v>
      </c>
      <c r="E10" s="7"/>
      <c r="F10" s="7"/>
      <c r="G10" s="7"/>
      <c r="H10" s="7"/>
      <c r="I10" s="7"/>
      <c r="J10" s="78">
        <f aca="true" t="shared" si="3" ref="J10:J31">E10+H10-I10</f>
        <v>0</v>
      </c>
      <c r="K10" s="122">
        <v>0</v>
      </c>
      <c r="L10" s="50">
        <f t="shared" si="0"/>
        <v>0</v>
      </c>
      <c r="M10" s="122">
        <v>0</v>
      </c>
      <c r="N10" s="50">
        <f t="shared" si="1"/>
        <v>0</v>
      </c>
      <c r="O10" s="8">
        <v>0</v>
      </c>
      <c r="P10" s="51">
        <f t="shared" si="2"/>
        <v>0</v>
      </c>
    </row>
    <row r="11" spans="2:16" ht="19.5" customHeight="1">
      <c r="B11" s="16"/>
      <c r="C11" s="127"/>
      <c r="D11" s="17" t="s">
        <v>17</v>
      </c>
      <c r="E11" s="7"/>
      <c r="F11" s="7"/>
      <c r="G11" s="7"/>
      <c r="H11" s="7"/>
      <c r="I11" s="7"/>
      <c r="J11" s="78">
        <f t="shared" si="3"/>
        <v>0</v>
      </c>
      <c r="K11" s="122">
        <v>0</v>
      </c>
      <c r="L11" s="50">
        <f t="shared" si="0"/>
        <v>0</v>
      </c>
      <c r="M11" s="122">
        <v>0</v>
      </c>
      <c r="N11" s="50">
        <f t="shared" si="1"/>
        <v>0</v>
      </c>
      <c r="O11" s="8">
        <v>0</v>
      </c>
      <c r="P11" s="51">
        <f t="shared" si="2"/>
        <v>0</v>
      </c>
    </row>
    <row r="12" spans="1:16" ht="18.75" customHeight="1">
      <c r="A12" s="249" t="s">
        <v>363</v>
      </c>
      <c r="B12" s="16"/>
      <c r="C12" s="127"/>
      <c r="D12" s="17" t="s">
        <v>59</v>
      </c>
      <c r="E12" s="7"/>
      <c r="F12" s="7"/>
      <c r="G12" s="7"/>
      <c r="H12" s="7"/>
      <c r="I12" s="7"/>
      <c r="J12" s="78">
        <f t="shared" si="3"/>
        <v>0</v>
      </c>
      <c r="K12" s="122">
        <v>0</v>
      </c>
      <c r="L12" s="50">
        <f t="shared" si="0"/>
        <v>0</v>
      </c>
      <c r="M12" s="122">
        <v>0</v>
      </c>
      <c r="N12" s="50">
        <f t="shared" si="1"/>
        <v>0</v>
      </c>
      <c r="O12" s="8">
        <v>0</v>
      </c>
      <c r="P12" s="51">
        <f t="shared" si="2"/>
        <v>0</v>
      </c>
    </row>
    <row r="13" spans="2:16" ht="18.75" customHeight="1">
      <c r="B13" s="16"/>
      <c r="C13" s="127"/>
      <c r="D13" s="17" t="s">
        <v>74</v>
      </c>
      <c r="E13" s="7"/>
      <c r="F13" s="7"/>
      <c r="G13" s="7"/>
      <c r="H13" s="7"/>
      <c r="I13" s="7"/>
      <c r="J13" s="78">
        <f>E13+H13-I13</f>
        <v>0</v>
      </c>
      <c r="K13" s="122">
        <v>0</v>
      </c>
      <c r="L13" s="50">
        <f>J13*K13</f>
        <v>0</v>
      </c>
      <c r="M13" s="122">
        <v>0</v>
      </c>
      <c r="N13" s="50">
        <f>J13*M13</f>
        <v>0</v>
      </c>
      <c r="O13" s="8">
        <v>0</v>
      </c>
      <c r="P13" s="51">
        <f t="shared" si="2"/>
        <v>0</v>
      </c>
    </row>
    <row r="14" spans="1:16" ht="18.75" customHeight="1">
      <c r="A14" s="316" t="s">
        <v>366</v>
      </c>
      <c r="B14" s="16"/>
      <c r="C14" s="127"/>
      <c r="D14" s="17" t="s">
        <v>62</v>
      </c>
      <c r="E14" s="7"/>
      <c r="F14" s="7"/>
      <c r="G14" s="7"/>
      <c r="H14" s="7"/>
      <c r="I14" s="7"/>
      <c r="J14" s="78">
        <f t="shared" si="3"/>
        <v>0</v>
      </c>
      <c r="K14" s="122">
        <v>0</v>
      </c>
      <c r="L14" s="50">
        <f t="shared" si="0"/>
        <v>0</v>
      </c>
      <c r="M14" s="122">
        <v>0</v>
      </c>
      <c r="N14" s="50">
        <f t="shared" si="1"/>
        <v>0</v>
      </c>
      <c r="O14" s="8">
        <v>0</v>
      </c>
      <c r="P14" s="51">
        <f t="shared" si="2"/>
        <v>0</v>
      </c>
    </row>
    <row r="15" spans="1:16" ht="18.75" customHeight="1">
      <c r="A15" s="269"/>
      <c r="B15" s="16"/>
      <c r="C15" s="127"/>
      <c r="D15" s="17" t="s">
        <v>19</v>
      </c>
      <c r="E15" s="7"/>
      <c r="F15" s="7"/>
      <c r="G15" s="7"/>
      <c r="H15" s="7"/>
      <c r="I15" s="7"/>
      <c r="J15" s="78">
        <f>E15+H15-I15</f>
        <v>0</v>
      </c>
      <c r="K15" s="122">
        <v>0</v>
      </c>
      <c r="L15" s="50">
        <f t="shared" si="0"/>
        <v>0</v>
      </c>
      <c r="M15" s="122">
        <v>0</v>
      </c>
      <c r="N15" s="50">
        <f t="shared" si="1"/>
        <v>0</v>
      </c>
      <c r="O15" s="8">
        <v>0</v>
      </c>
      <c r="P15" s="51">
        <f t="shared" si="2"/>
        <v>0</v>
      </c>
    </row>
    <row r="16" spans="1:16" ht="18.75" customHeight="1">
      <c r="A16" s="316" t="s">
        <v>365</v>
      </c>
      <c r="B16" s="16"/>
      <c r="C16" s="127"/>
      <c r="D16" s="17" t="s">
        <v>64</v>
      </c>
      <c r="E16" s="7"/>
      <c r="F16" s="7"/>
      <c r="G16" s="7"/>
      <c r="H16" s="7"/>
      <c r="I16" s="7"/>
      <c r="J16" s="78">
        <f>E16+H16-I16</f>
        <v>0</v>
      </c>
      <c r="K16" s="122">
        <v>0</v>
      </c>
      <c r="L16" s="50">
        <f>J16*K16</f>
        <v>0</v>
      </c>
      <c r="M16" s="122">
        <v>0</v>
      </c>
      <c r="N16" s="50">
        <f>J16*M16</f>
        <v>0</v>
      </c>
      <c r="O16" s="8">
        <v>0</v>
      </c>
      <c r="P16" s="51">
        <f t="shared" si="2"/>
        <v>0</v>
      </c>
    </row>
    <row r="17" spans="1:16" ht="18.75" customHeight="1">
      <c r="A17" s="269"/>
      <c r="B17" s="16"/>
      <c r="C17" s="127"/>
      <c r="D17" s="17" t="s">
        <v>20</v>
      </c>
      <c r="E17" s="7"/>
      <c r="F17" s="7"/>
      <c r="G17" s="7"/>
      <c r="H17" s="7"/>
      <c r="I17" s="7"/>
      <c r="J17" s="78">
        <f t="shared" si="3"/>
        <v>0</v>
      </c>
      <c r="K17" s="122">
        <v>0</v>
      </c>
      <c r="L17" s="50">
        <f t="shared" si="0"/>
        <v>0</v>
      </c>
      <c r="M17" s="122">
        <v>0</v>
      </c>
      <c r="N17" s="50">
        <f t="shared" si="1"/>
        <v>0</v>
      </c>
      <c r="O17" s="8">
        <v>0</v>
      </c>
      <c r="P17" s="51">
        <f t="shared" si="2"/>
        <v>0</v>
      </c>
    </row>
    <row r="18" spans="2:16" ht="18.75" customHeight="1">
      <c r="B18" s="16"/>
      <c r="C18" s="127"/>
      <c r="D18" s="17" t="s">
        <v>60</v>
      </c>
      <c r="E18" s="7"/>
      <c r="F18" s="7"/>
      <c r="G18" s="7"/>
      <c r="H18" s="7"/>
      <c r="I18" s="7"/>
      <c r="J18" s="78">
        <f t="shared" si="3"/>
        <v>0</v>
      </c>
      <c r="K18" s="122">
        <v>0</v>
      </c>
      <c r="L18" s="50">
        <f t="shared" si="0"/>
        <v>0</v>
      </c>
      <c r="M18" s="122">
        <v>0</v>
      </c>
      <c r="N18" s="50">
        <f t="shared" si="1"/>
        <v>0</v>
      </c>
      <c r="O18" s="9">
        <v>0</v>
      </c>
      <c r="P18" s="51">
        <f t="shared" si="2"/>
        <v>0</v>
      </c>
    </row>
    <row r="19" spans="2:16" ht="12.75">
      <c r="B19" s="16"/>
      <c r="C19" s="127"/>
      <c r="D19" s="127"/>
      <c r="E19" s="47"/>
      <c r="F19" s="47"/>
      <c r="G19" s="47"/>
      <c r="H19" s="47"/>
      <c r="I19" s="47"/>
      <c r="J19" s="77"/>
      <c r="K19" s="123"/>
      <c r="L19" s="54"/>
      <c r="M19" s="123"/>
      <c r="N19" s="54"/>
      <c r="O19" s="47"/>
      <c r="P19" s="52"/>
    </row>
    <row r="20" spans="2:16" ht="18.75" customHeight="1">
      <c r="B20" s="16"/>
      <c r="C20" s="127"/>
      <c r="D20" s="17" t="s">
        <v>23</v>
      </c>
      <c r="E20" s="7"/>
      <c r="F20" s="7"/>
      <c r="G20" s="7"/>
      <c r="H20" s="7"/>
      <c r="I20" s="7"/>
      <c r="J20" s="76">
        <f t="shared" si="3"/>
        <v>0</v>
      </c>
      <c r="K20" s="122">
        <v>0</v>
      </c>
      <c r="L20" s="50">
        <f t="shared" si="0"/>
        <v>0</v>
      </c>
      <c r="M20" s="122">
        <v>0</v>
      </c>
      <c r="N20" s="50">
        <f t="shared" si="1"/>
        <v>0</v>
      </c>
      <c r="O20" s="8">
        <v>0</v>
      </c>
      <c r="P20" s="51">
        <f>O20-L20</f>
        <v>0</v>
      </c>
    </row>
    <row r="21" spans="2:16" ht="18" customHeight="1">
      <c r="B21" s="16"/>
      <c r="C21" s="127"/>
      <c r="D21" s="17" t="s">
        <v>56</v>
      </c>
      <c r="E21" s="7"/>
      <c r="F21" s="7"/>
      <c r="G21" s="7"/>
      <c r="H21" s="7"/>
      <c r="I21" s="7"/>
      <c r="J21" s="76">
        <f t="shared" si="3"/>
        <v>0</v>
      </c>
      <c r="K21" s="122">
        <v>0</v>
      </c>
      <c r="L21" s="50">
        <f t="shared" si="0"/>
        <v>0</v>
      </c>
      <c r="M21" s="122">
        <v>0</v>
      </c>
      <c r="N21" s="50">
        <f t="shared" si="1"/>
        <v>0</v>
      </c>
      <c r="O21" s="8">
        <v>0</v>
      </c>
      <c r="P21" s="51">
        <f>O21-L21</f>
        <v>0</v>
      </c>
    </row>
    <row r="22" spans="1:16" ht="18" customHeight="1">
      <c r="A22" s="316" t="s">
        <v>364</v>
      </c>
      <c r="B22" s="16"/>
      <c r="C22" s="127"/>
      <c r="D22" s="17" t="s">
        <v>22</v>
      </c>
      <c r="E22" s="7"/>
      <c r="F22" s="7"/>
      <c r="G22" s="7"/>
      <c r="H22" s="7"/>
      <c r="I22" s="7"/>
      <c r="J22" s="76">
        <f t="shared" si="3"/>
        <v>0</v>
      </c>
      <c r="K22" s="122">
        <v>0</v>
      </c>
      <c r="L22" s="50">
        <f t="shared" si="0"/>
        <v>0</v>
      </c>
      <c r="M22" s="125">
        <v>0</v>
      </c>
      <c r="N22" s="50">
        <f t="shared" si="1"/>
        <v>0</v>
      </c>
      <c r="O22" s="9">
        <v>0</v>
      </c>
      <c r="P22" s="51">
        <f>O22-L22</f>
        <v>0</v>
      </c>
    </row>
    <row r="23" spans="1:16" ht="18" customHeight="1">
      <c r="A23" s="269"/>
      <c r="B23" s="16"/>
      <c r="C23" s="127"/>
      <c r="D23" s="17" t="s">
        <v>42</v>
      </c>
      <c r="E23" s="7"/>
      <c r="F23" s="7"/>
      <c r="G23" s="7"/>
      <c r="H23" s="7"/>
      <c r="I23" s="7"/>
      <c r="J23" s="76">
        <f t="shared" si="3"/>
        <v>0</v>
      </c>
      <c r="K23" s="122">
        <v>0</v>
      </c>
      <c r="L23" s="50">
        <f t="shared" si="0"/>
        <v>0</v>
      </c>
      <c r="M23" s="122">
        <v>0</v>
      </c>
      <c r="N23" s="50">
        <f t="shared" si="1"/>
        <v>0</v>
      </c>
      <c r="O23" s="8">
        <v>0</v>
      </c>
      <c r="P23" s="51">
        <f aca="true" t="shared" si="4" ref="P23:P38">O23-L23</f>
        <v>0</v>
      </c>
    </row>
    <row r="24" spans="2:16" ht="18" customHeight="1">
      <c r="B24" s="16"/>
      <c r="C24" s="127"/>
      <c r="D24" s="17" t="s">
        <v>63</v>
      </c>
      <c r="E24" s="7"/>
      <c r="F24" s="7"/>
      <c r="G24" s="7"/>
      <c r="H24" s="7"/>
      <c r="I24" s="7"/>
      <c r="J24" s="76">
        <f>E24+H24-I24</f>
        <v>0</v>
      </c>
      <c r="K24" s="122">
        <v>0</v>
      </c>
      <c r="L24" s="50">
        <f t="shared" si="0"/>
        <v>0</v>
      </c>
      <c r="M24" s="122">
        <v>0</v>
      </c>
      <c r="N24" s="50">
        <f t="shared" si="1"/>
        <v>0</v>
      </c>
      <c r="O24" s="8">
        <v>0</v>
      </c>
      <c r="P24" s="51">
        <f t="shared" si="4"/>
        <v>0</v>
      </c>
    </row>
    <row r="25" spans="2:16" ht="18.75" customHeight="1">
      <c r="B25" s="16"/>
      <c r="C25" s="127"/>
      <c r="D25" s="127" t="s">
        <v>57</v>
      </c>
      <c r="E25" s="7"/>
      <c r="F25" s="7"/>
      <c r="G25" s="7"/>
      <c r="H25" s="7"/>
      <c r="I25" s="7"/>
      <c r="J25" s="76">
        <f t="shared" si="3"/>
        <v>0</v>
      </c>
      <c r="K25" s="122">
        <v>0</v>
      </c>
      <c r="L25" s="50">
        <f t="shared" si="0"/>
        <v>0</v>
      </c>
      <c r="M25" s="122">
        <v>0</v>
      </c>
      <c r="N25" s="50">
        <f t="shared" si="1"/>
        <v>0</v>
      </c>
      <c r="O25" s="8">
        <v>0</v>
      </c>
      <c r="P25" s="51">
        <f t="shared" si="4"/>
        <v>0</v>
      </c>
    </row>
    <row r="26" spans="2:16" ht="18.75" customHeight="1">
      <c r="B26" s="16"/>
      <c r="C26" s="127"/>
      <c r="D26" s="127" t="s">
        <v>58</v>
      </c>
      <c r="E26" s="7"/>
      <c r="F26" s="7"/>
      <c r="G26" s="7"/>
      <c r="H26" s="7"/>
      <c r="I26" s="7"/>
      <c r="J26" s="76">
        <f>E26+H26-I26</f>
        <v>0</v>
      </c>
      <c r="K26" s="122">
        <v>0</v>
      </c>
      <c r="L26" s="50">
        <f>J26*K26</f>
        <v>0</v>
      </c>
      <c r="M26" s="122">
        <v>0</v>
      </c>
      <c r="N26" s="50">
        <f>J26*M26</f>
        <v>0</v>
      </c>
      <c r="O26" s="8">
        <v>0</v>
      </c>
      <c r="P26" s="51">
        <f>O26-L26</f>
        <v>0</v>
      </c>
    </row>
    <row r="27" spans="2:16" ht="18.75" customHeight="1">
      <c r="B27" s="16"/>
      <c r="C27" s="127"/>
      <c r="D27" s="127" t="s">
        <v>65</v>
      </c>
      <c r="E27" s="7"/>
      <c r="F27" s="7"/>
      <c r="G27" s="7"/>
      <c r="H27" s="7"/>
      <c r="I27" s="7"/>
      <c r="J27" s="76">
        <f>E27+H27-I27</f>
        <v>0</v>
      </c>
      <c r="K27" s="122">
        <v>0</v>
      </c>
      <c r="L27" s="50">
        <f>J27*K27</f>
        <v>0</v>
      </c>
      <c r="M27" s="122">
        <v>0</v>
      </c>
      <c r="N27" s="50">
        <f>J27*M27</f>
        <v>0</v>
      </c>
      <c r="O27" s="8">
        <v>0</v>
      </c>
      <c r="P27" s="51">
        <f>O27-L27</f>
        <v>0</v>
      </c>
    </row>
    <row r="28" spans="2:16" ht="18.75" customHeight="1">
      <c r="B28" s="16"/>
      <c r="C28" s="127"/>
      <c r="D28" s="127" t="s">
        <v>66</v>
      </c>
      <c r="E28" s="7"/>
      <c r="F28" s="7"/>
      <c r="G28" s="7"/>
      <c r="H28" s="7"/>
      <c r="I28" s="7"/>
      <c r="J28" s="76">
        <f>E28+H28-I28</f>
        <v>0</v>
      </c>
      <c r="K28" s="122">
        <v>0</v>
      </c>
      <c r="L28" s="50">
        <f>J28*K28</f>
        <v>0</v>
      </c>
      <c r="M28" s="122">
        <v>0</v>
      </c>
      <c r="N28" s="50">
        <f>J28*M28</f>
        <v>0</v>
      </c>
      <c r="O28" s="8">
        <v>0</v>
      </c>
      <c r="P28" s="51">
        <f>O28-L28</f>
        <v>0</v>
      </c>
    </row>
    <row r="29" spans="2:16" ht="18" customHeight="1">
      <c r="B29" s="16"/>
      <c r="C29" s="127"/>
      <c r="D29" s="17" t="s">
        <v>73</v>
      </c>
      <c r="E29" s="7"/>
      <c r="F29" s="7"/>
      <c r="G29" s="7"/>
      <c r="H29" s="7"/>
      <c r="I29" s="7"/>
      <c r="J29" s="76">
        <f t="shared" si="3"/>
        <v>0</v>
      </c>
      <c r="K29" s="122">
        <v>0</v>
      </c>
      <c r="L29" s="50">
        <f t="shared" si="0"/>
        <v>0</v>
      </c>
      <c r="M29" s="122">
        <v>0</v>
      </c>
      <c r="N29" s="50">
        <f t="shared" si="1"/>
        <v>0</v>
      </c>
      <c r="O29" s="8">
        <v>0</v>
      </c>
      <c r="P29" s="51">
        <f t="shared" si="4"/>
        <v>0</v>
      </c>
    </row>
    <row r="30" spans="2:16" ht="12.75">
      <c r="B30" s="16"/>
      <c r="C30" s="127"/>
      <c r="D30" s="17"/>
      <c r="E30" s="47"/>
      <c r="F30" s="47"/>
      <c r="G30" s="47"/>
      <c r="H30" s="47"/>
      <c r="I30" s="47"/>
      <c r="J30" s="78"/>
      <c r="K30" s="122"/>
      <c r="L30" s="56"/>
      <c r="M30" s="122"/>
      <c r="N30" s="56"/>
      <c r="O30" s="55">
        <v>0</v>
      </c>
      <c r="P30" s="51"/>
    </row>
    <row r="31" spans="2:16" ht="18" customHeight="1">
      <c r="B31" s="16"/>
      <c r="C31" s="127"/>
      <c r="D31" s="17" t="s">
        <v>21</v>
      </c>
      <c r="E31" s="7"/>
      <c r="F31" s="7"/>
      <c r="G31" s="7"/>
      <c r="H31" s="7"/>
      <c r="I31" s="7"/>
      <c r="J31" s="76">
        <f t="shared" si="3"/>
        <v>0</v>
      </c>
      <c r="K31" s="122">
        <v>0</v>
      </c>
      <c r="L31" s="50">
        <f t="shared" si="0"/>
        <v>0</v>
      </c>
      <c r="M31" s="122">
        <v>0</v>
      </c>
      <c r="N31" s="50">
        <f t="shared" si="1"/>
        <v>0</v>
      </c>
      <c r="O31" s="8">
        <v>0</v>
      </c>
      <c r="P31" s="51">
        <f t="shared" si="4"/>
        <v>0</v>
      </c>
    </row>
    <row r="32" spans="2:16" ht="12.75">
      <c r="B32" s="16"/>
      <c r="C32" s="127"/>
      <c r="D32" s="127"/>
      <c r="E32" s="47"/>
      <c r="F32" s="47"/>
      <c r="G32" s="47"/>
      <c r="H32" s="47"/>
      <c r="I32" s="47"/>
      <c r="J32" s="77"/>
      <c r="K32" s="123"/>
      <c r="L32" s="54"/>
      <c r="M32" s="123"/>
      <c r="N32" s="54"/>
      <c r="O32" s="47"/>
      <c r="P32" s="52"/>
    </row>
    <row r="33" spans="2:16" ht="18.75" customHeight="1">
      <c r="B33" s="212"/>
      <c r="C33" s="127"/>
      <c r="D33" s="17" t="s">
        <v>67</v>
      </c>
      <c r="E33" s="7"/>
      <c r="F33" s="7"/>
      <c r="G33" s="7"/>
      <c r="H33" s="7"/>
      <c r="I33" s="7"/>
      <c r="J33" s="33">
        <f aca="true" t="shared" si="5" ref="J33:J38">IF(I33=0,((E33*C33)-(H33*C33)),(((E33*C33)+(G33*C33)+F33)-((H33*C33)+(I33))))</f>
        <v>0</v>
      </c>
      <c r="K33" s="122">
        <v>0</v>
      </c>
      <c r="L33" s="50">
        <f t="shared" si="0"/>
        <v>0</v>
      </c>
      <c r="M33" s="122">
        <v>0</v>
      </c>
      <c r="N33" s="50">
        <f t="shared" si="1"/>
        <v>0</v>
      </c>
      <c r="O33" s="9">
        <v>0</v>
      </c>
      <c r="P33" s="51">
        <f t="shared" si="4"/>
        <v>0</v>
      </c>
    </row>
    <row r="34" spans="2:16" ht="19.5" customHeight="1">
      <c r="B34" s="212"/>
      <c r="C34" s="127"/>
      <c r="D34" s="17" t="s">
        <v>68</v>
      </c>
      <c r="E34" s="7"/>
      <c r="F34" s="7"/>
      <c r="G34" s="7"/>
      <c r="H34" s="7"/>
      <c r="I34" s="7"/>
      <c r="J34" s="33">
        <f t="shared" si="5"/>
        <v>0</v>
      </c>
      <c r="K34" s="122">
        <v>0</v>
      </c>
      <c r="L34" s="50">
        <f t="shared" si="0"/>
        <v>0</v>
      </c>
      <c r="M34" s="122">
        <v>0</v>
      </c>
      <c r="N34" s="50">
        <f t="shared" si="1"/>
        <v>0</v>
      </c>
      <c r="O34" s="8">
        <v>0</v>
      </c>
      <c r="P34" s="51">
        <f t="shared" si="4"/>
        <v>0</v>
      </c>
    </row>
    <row r="35" spans="2:16" ht="18.75" customHeight="1">
      <c r="B35" s="16"/>
      <c r="C35" s="127"/>
      <c r="D35" s="17" t="s">
        <v>69</v>
      </c>
      <c r="E35" s="7"/>
      <c r="F35" s="7"/>
      <c r="G35" s="7"/>
      <c r="H35" s="7"/>
      <c r="I35" s="7"/>
      <c r="J35" s="33">
        <f t="shared" si="5"/>
        <v>0</v>
      </c>
      <c r="K35" s="122">
        <v>0</v>
      </c>
      <c r="L35" s="50">
        <f t="shared" si="0"/>
        <v>0</v>
      </c>
      <c r="M35" s="122">
        <v>0</v>
      </c>
      <c r="N35" s="50">
        <f t="shared" si="1"/>
        <v>0</v>
      </c>
      <c r="O35" s="59">
        <v>0</v>
      </c>
      <c r="P35" s="51">
        <f t="shared" si="4"/>
        <v>0</v>
      </c>
    </row>
    <row r="36" spans="2:16" ht="18.75" customHeight="1">
      <c r="B36" s="16"/>
      <c r="C36" s="127"/>
      <c r="D36" s="17" t="s">
        <v>70</v>
      </c>
      <c r="E36" s="118"/>
      <c r="F36" s="118"/>
      <c r="G36" s="118"/>
      <c r="H36" s="118"/>
      <c r="I36" s="118"/>
      <c r="J36" s="33">
        <f t="shared" si="5"/>
        <v>0</v>
      </c>
      <c r="K36" s="122">
        <v>0</v>
      </c>
      <c r="L36" s="50">
        <f>J36*K36</f>
        <v>0</v>
      </c>
      <c r="M36" s="122">
        <v>0</v>
      </c>
      <c r="N36" s="50">
        <f>J36*M36</f>
        <v>0</v>
      </c>
      <c r="O36" s="59">
        <v>0</v>
      </c>
      <c r="P36" s="51">
        <f>O36-L36</f>
        <v>0</v>
      </c>
    </row>
    <row r="37" spans="2:16" ht="18.75" customHeight="1">
      <c r="B37" s="16"/>
      <c r="C37" s="127"/>
      <c r="D37" s="17" t="s">
        <v>71</v>
      </c>
      <c r="E37" s="118"/>
      <c r="F37" s="118"/>
      <c r="G37" s="118"/>
      <c r="H37" s="118"/>
      <c r="I37" s="118"/>
      <c r="J37" s="33">
        <f t="shared" si="5"/>
        <v>0</v>
      </c>
      <c r="K37" s="122">
        <v>0</v>
      </c>
      <c r="L37" s="50">
        <f>J37*K37</f>
        <v>0</v>
      </c>
      <c r="M37" s="122">
        <v>0</v>
      </c>
      <c r="N37" s="50">
        <f>J37*M37</f>
        <v>0</v>
      </c>
      <c r="O37" s="59">
        <v>0</v>
      </c>
      <c r="P37" s="51">
        <f>O37-L37</f>
        <v>0</v>
      </c>
    </row>
    <row r="38" spans="2:16" ht="18.75" customHeight="1" thickBot="1">
      <c r="B38" s="41"/>
      <c r="C38" s="135"/>
      <c r="D38" s="11" t="s">
        <v>72</v>
      </c>
      <c r="E38" s="12"/>
      <c r="F38" s="12"/>
      <c r="G38" s="12"/>
      <c r="H38" s="12"/>
      <c r="I38" s="12"/>
      <c r="J38" s="33">
        <f t="shared" si="5"/>
        <v>0</v>
      </c>
      <c r="K38" s="124">
        <v>0</v>
      </c>
      <c r="L38" s="81">
        <f>J38*K38</f>
        <v>0</v>
      </c>
      <c r="M38" s="126">
        <v>0</v>
      </c>
      <c r="N38" s="13">
        <f t="shared" si="1"/>
        <v>0</v>
      </c>
      <c r="O38" s="60">
        <v>0</v>
      </c>
      <c r="P38" s="53">
        <f t="shared" si="4"/>
        <v>0</v>
      </c>
    </row>
    <row r="39" spans="2:16" ht="18" customHeight="1">
      <c r="B39" s="16"/>
      <c r="C39" s="127"/>
      <c r="D39" s="24" t="s">
        <v>35</v>
      </c>
      <c r="E39" s="24"/>
      <c r="F39" s="24"/>
      <c r="G39" s="24"/>
      <c r="H39" s="24"/>
      <c r="I39" s="24"/>
      <c r="J39" s="79"/>
      <c r="K39" s="62"/>
      <c r="L39" s="63">
        <f>SUM(L9:L38)</f>
        <v>0</v>
      </c>
      <c r="M39" s="62"/>
      <c r="N39" s="63">
        <f>SUM(N9:N38)</f>
        <v>0</v>
      </c>
      <c r="O39" s="95">
        <f>SUM(O9:O38)</f>
        <v>0</v>
      </c>
      <c r="P39" s="64">
        <f>O39-L39</f>
        <v>0</v>
      </c>
    </row>
    <row r="40" spans="2:16" ht="18.75" customHeight="1" thickBot="1">
      <c r="B40" s="41"/>
      <c r="C40" s="135"/>
      <c r="D40" s="65" t="s">
        <v>24</v>
      </c>
      <c r="E40" s="65"/>
      <c r="F40" s="65"/>
      <c r="G40" s="65"/>
      <c r="H40" s="65"/>
      <c r="I40" s="65"/>
      <c r="J40" s="80"/>
      <c r="K40" s="66"/>
      <c r="L40" s="245">
        <f>L39+Liquor!K45</f>
        <v>0</v>
      </c>
      <c r="M40" s="66"/>
      <c r="N40" s="245">
        <f>N39+Liquor!M45</f>
        <v>0</v>
      </c>
      <c r="O40" s="246">
        <f>O39+Liquor!N45</f>
        <v>0</v>
      </c>
      <c r="P40" s="247">
        <f>P39+Liquor!O45</f>
        <v>0</v>
      </c>
    </row>
    <row r="41" spans="2:16" ht="12.75">
      <c r="B41" s="16"/>
      <c r="C41" s="127"/>
      <c r="D41" s="224"/>
      <c r="E41" s="28"/>
      <c r="F41" s="28"/>
      <c r="G41" s="28"/>
      <c r="H41" s="28"/>
      <c r="I41" s="28"/>
      <c r="J41" s="28"/>
      <c r="K41" s="17"/>
      <c r="L41" s="225"/>
      <c r="M41" s="17"/>
      <c r="N41" s="225"/>
      <c r="O41" s="61"/>
      <c r="P41" s="226"/>
    </row>
    <row r="42" spans="2:16" ht="15.75" customHeight="1">
      <c r="B42" s="16"/>
      <c r="C42" s="127"/>
      <c r="D42" s="179" t="s">
        <v>127</v>
      </c>
      <c r="E42" s="28"/>
      <c r="F42" s="28"/>
      <c r="G42" s="28"/>
      <c r="H42" s="28"/>
      <c r="I42" s="28"/>
      <c r="J42" s="17"/>
      <c r="K42" s="17"/>
      <c r="L42" s="259">
        <f>L40</f>
        <v>0</v>
      </c>
      <c r="M42" s="131"/>
      <c r="N42" s="179" t="s">
        <v>25</v>
      </c>
      <c r="O42" s="257">
        <f>N40</f>
        <v>0</v>
      </c>
      <c r="P42" s="226"/>
    </row>
    <row r="43" spans="2:16" ht="15" customHeight="1">
      <c r="B43" s="16"/>
      <c r="C43" s="127"/>
      <c r="D43" s="227" t="s">
        <v>184</v>
      </c>
      <c r="E43" s="28"/>
      <c r="F43" s="28"/>
      <c r="G43" s="28"/>
      <c r="H43" s="28"/>
      <c r="I43" s="28"/>
      <c r="J43" s="17"/>
      <c r="K43" s="17"/>
      <c r="L43" s="113">
        <f>Liquor!O55</f>
        <v>0</v>
      </c>
      <c r="M43" s="131"/>
      <c r="N43" s="179" t="s">
        <v>26</v>
      </c>
      <c r="O43" s="258" t="e">
        <f>N40/O40</f>
        <v>#DIV/0!</v>
      </c>
      <c r="P43" s="226"/>
    </row>
    <row r="44" spans="2:16" ht="15" customHeight="1">
      <c r="B44" s="16"/>
      <c r="C44" s="127"/>
      <c r="D44" s="179"/>
      <c r="E44" s="28"/>
      <c r="F44" s="28"/>
      <c r="G44" s="28"/>
      <c r="H44" s="28"/>
      <c r="I44" s="28"/>
      <c r="J44" s="17"/>
      <c r="K44" s="17"/>
      <c r="L44" s="252">
        <f>L42-L43</f>
        <v>0</v>
      </c>
      <c r="M44" s="131"/>
      <c r="N44" s="225"/>
      <c r="O44" s="17"/>
      <c r="P44" s="226"/>
    </row>
    <row r="45" spans="2:16" ht="15" customHeight="1">
      <c r="B45" s="16"/>
      <c r="C45" s="127"/>
      <c r="D45" s="179" t="s">
        <v>36</v>
      </c>
      <c r="E45" s="28"/>
      <c r="F45" s="28"/>
      <c r="G45" s="28"/>
      <c r="H45" s="28"/>
      <c r="I45" s="28"/>
      <c r="J45" s="17"/>
      <c r="K45" s="17"/>
      <c r="L45" s="150">
        <v>0</v>
      </c>
      <c r="M45" s="131"/>
      <c r="N45" s="225"/>
      <c r="O45" s="17"/>
      <c r="P45" s="226"/>
    </row>
    <row r="46" spans="2:16" ht="15" customHeight="1">
      <c r="B46" s="16"/>
      <c r="C46" s="127"/>
      <c r="D46" s="179" t="s">
        <v>167</v>
      </c>
      <c r="E46" s="28"/>
      <c r="F46" s="28"/>
      <c r="G46" s="28"/>
      <c r="H46" s="28"/>
      <c r="I46" s="28"/>
      <c r="J46" s="17"/>
      <c r="K46" s="17"/>
      <c r="L46" s="150">
        <v>0</v>
      </c>
      <c r="M46" s="131"/>
      <c r="N46" s="225"/>
      <c r="O46" s="17"/>
      <c r="P46" s="226"/>
    </row>
    <row r="47" spans="2:16" ht="15" customHeight="1">
      <c r="B47" s="16"/>
      <c r="C47" s="127"/>
      <c r="D47" s="179" t="s">
        <v>128</v>
      </c>
      <c r="E47" s="28"/>
      <c r="F47" s="28"/>
      <c r="G47" s="28"/>
      <c r="H47" s="28"/>
      <c r="I47" s="28"/>
      <c r="J47" s="17"/>
      <c r="K47" s="17"/>
      <c r="L47" s="152">
        <f>L44+L45+L46</f>
        <v>0</v>
      </c>
      <c r="M47" s="131"/>
      <c r="N47" s="225"/>
      <c r="O47" s="17"/>
      <c r="P47" s="226"/>
    </row>
    <row r="48" spans="2:16" ht="15" customHeight="1">
      <c r="B48" s="16"/>
      <c r="C48" s="127"/>
      <c r="D48" s="179"/>
      <c r="E48" s="28"/>
      <c r="F48" s="28"/>
      <c r="G48" s="28"/>
      <c r="H48" s="28"/>
      <c r="I48" s="28"/>
      <c r="J48" s="17"/>
      <c r="K48" s="17"/>
      <c r="L48" s="152"/>
      <c r="M48" s="131"/>
      <c r="N48" s="225"/>
      <c r="O48" s="17"/>
      <c r="P48" s="226"/>
    </row>
    <row r="49" spans="2:16" ht="15" customHeight="1">
      <c r="B49" s="16"/>
      <c r="C49" s="127"/>
      <c r="D49" s="179" t="s">
        <v>129</v>
      </c>
      <c r="E49" s="28"/>
      <c r="F49" s="28"/>
      <c r="G49" s="28"/>
      <c r="H49" s="28"/>
      <c r="I49" s="28"/>
      <c r="J49" s="17"/>
      <c r="K49" s="17"/>
      <c r="L49" s="253">
        <f>O40</f>
        <v>0</v>
      </c>
      <c r="M49" s="131"/>
      <c r="N49" s="228" t="s">
        <v>27</v>
      </c>
      <c r="O49" s="17"/>
      <c r="P49" s="226"/>
    </row>
    <row r="50" spans="2:16" ht="15" customHeight="1">
      <c r="B50" s="16"/>
      <c r="C50" s="127"/>
      <c r="D50" s="227" t="s">
        <v>184</v>
      </c>
      <c r="E50" s="28"/>
      <c r="F50" s="28"/>
      <c r="G50" s="28"/>
      <c r="H50" s="28"/>
      <c r="I50" s="28"/>
      <c r="J50" s="17"/>
      <c r="K50" s="17"/>
      <c r="L50" s="254">
        <f>Liquor!O55</f>
        <v>0</v>
      </c>
      <c r="M50" s="131"/>
      <c r="N50" s="228"/>
      <c r="O50" s="17"/>
      <c r="P50" s="226"/>
    </row>
    <row r="51" spans="2:16" ht="15" customHeight="1">
      <c r="B51" s="16"/>
      <c r="C51" s="127"/>
      <c r="D51" s="179" t="s">
        <v>36</v>
      </c>
      <c r="E51" s="28"/>
      <c r="F51" s="28"/>
      <c r="G51" s="28"/>
      <c r="H51" s="28"/>
      <c r="I51" s="28"/>
      <c r="J51" s="17"/>
      <c r="K51" s="17"/>
      <c r="L51" s="151">
        <f>L45</f>
        <v>0</v>
      </c>
      <c r="M51" s="131"/>
      <c r="N51" s="229" t="s">
        <v>29</v>
      </c>
      <c r="O51" s="17"/>
      <c r="P51" s="226"/>
    </row>
    <row r="52" spans="2:16" ht="15" customHeight="1">
      <c r="B52" s="16"/>
      <c r="C52" s="127"/>
      <c r="D52" s="179" t="s">
        <v>167</v>
      </c>
      <c r="E52" s="28"/>
      <c r="F52" s="28"/>
      <c r="G52" s="28"/>
      <c r="H52" s="28"/>
      <c r="I52" s="28"/>
      <c r="J52" s="17"/>
      <c r="K52" s="17"/>
      <c r="L52" s="151">
        <f>L46</f>
        <v>0</v>
      </c>
      <c r="M52" s="131"/>
      <c r="N52" s="229"/>
      <c r="O52" s="17"/>
      <c r="P52" s="226"/>
    </row>
    <row r="53" spans="2:16" ht="15" customHeight="1">
      <c r="B53" s="16"/>
      <c r="C53" s="127"/>
      <c r="D53" s="179" t="s">
        <v>130</v>
      </c>
      <c r="E53" s="28"/>
      <c r="F53" s="28"/>
      <c r="G53" s="28"/>
      <c r="H53" s="28"/>
      <c r="I53" s="28"/>
      <c r="J53" s="17"/>
      <c r="K53" s="17"/>
      <c r="L53" s="255">
        <f>L49-L50+L51+L52</f>
        <v>0</v>
      </c>
      <c r="M53" s="131"/>
      <c r="N53" s="230" t="s">
        <v>30</v>
      </c>
      <c r="O53" s="17"/>
      <c r="P53" s="226"/>
    </row>
    <row r="54" spans="2:16" ht="15" customHeight="1">
      <c r="B54" s="264" t="s">
        <v>288</v>
      </c>
      <c r="C54" s="142"/>
      <c r="D54" s="265" t="s">
        <v>31</v>
      </c>
      <c r="E54" s="28"/>
      <c r="F54" s="28"/>
      <c r="G54" s="28"/>
      <c r="H54" s="28"/>
      <c r="I54" s="231"/>
      <c r="J54" s="17"/>
      <c r="K54" s="17"/>
      <c r="L54" s="255">
        <f>L47-L53</f>
        <v>0</v>
      </c>
      <c r="M54" s="256" t="e">
        <f>L54/L44</f>
        <v>#DIV/0!</v>
      </c>
      <c r="N54" s="230" t="s">
        <v>32</v>
      </c>
      <c r="O54" s="48"/>
      <c r="P54" s="232"/>
    </row>
    <row r="55" spans="2:16" ht="15" customHeight="1">
      <c r="B55" s="16"/>
      <c r="C55" s="127"/>
      <c r="D55" s="179"/>
      <c r="E55" s="28"/>
      <c r="F55" s="28"/>
      <c r="G55" s="28"/>
      <c r="H55" s="28"/>
      <c r="I55" s="231"/>
      <c r="J55" s="17"/>
      <c r="K55" s="17"/>
      <c r="L55" s="153"/>
      <c r="M55" s="154"/>
      <c r="N55" s="233"/>
      <c r="O55" s="48"/>
      <c r="P55" s="232"/>
    </row>
    <row r="56" spans="2:16" ht="15" customHeight="1">
      <c r="B56" s="266" t="s">
        <v>355</v>
      </c>
      <c r="C56" s="267"/>
      <c r="D56" s="267" t="s">
        <v>187</v>
      </c>
      <c r="E56" s="28"/>
      <c r="F56" s="28"/>
      <c r="G56" s="28"/>
      <c r="H56" s="28"/>
      <c r="I56" s="231"/>
      <c r="J56" s="17"/>
      <c r="K56" s="17"/>
      <c r="L56" s="153"/>
      <c r="M56" s="154"/>
      <c r="N56" s="233"/>
      <c r="O56" s="48"/>
      <c r="P56" s="232"/>
    </row>
    <row r="57" spans="2:16" ht="15" customHeight="1">
      <c r="B57" s="158"/>
      <c r="C57" s="159"/>
      <c r="D57" s="159" t="s">
        <v>28</v>
      </c>
      <c r="E57" s="28"/>
      <c r="F57" s="28"/>
      <c r="G57" s="28"/>
      <c r="H57" s="28"/>
      <c r="I57" s="231"/>
      <c r="J57" s="17"/>
      <c r="K57" s="17"/>
      <c r="L57" s="155">
        <f>L53</f>
        <v>0</v>
      </c>
      <c r="M57" s="154"/>
      <c r="N57" s="233"/>
      <c r="O57" s="48"/>
      <c r="P57" s="232"/>
    </row>
    <row r="58" spans="2:16" ht="15" customHeight="1">
      <c r="B58" s="158"/>
      <c r="C58" s="159"/>
      <c r="D58" s="159" t="s">
        <v>186</v>
      </c>
      <c r="E58" s="28"/>
      <c r="F58" s="28"/>
      <c r="G58" s="28"/>
      <c r="H58" s="28"/>
      <c r="I58" s="231"/>
      <c r="J58" s="17"/>
      <c r="K58" s="17"/>
      <c r="L58" s="155">
        <v>0</v>
      </c>
      <c r="M58" s="154"/>
      <c r="N58" s="233"/>
      <c r="O58" s="48"/>
      <c r="P58" s="232"/>
    </row>
    <row r="59" spans="2:16" ht="15" customHeight="1">
      <c r="B59" s="158"/>
      <c r="C59" s="159"/>
      <c r="D59" s="159" t="s">
        <v>187</v>
      </c>
      <c r="E59" s="28"/>
      <c r="F59" s="28"/>
      <c r="G59" s="28"/>
      <c r="H59" s="28"/>
      <c r="I59" s="231"/>
      <c r="J59" s="17"/>
      <c r="K59" s="17"/>
      <c r="L59" s="155">
        <f>L58-L57</f>
        <v>0</v>
      </c>
      <c r="M59" s="154"/>
      <c r="N59" s="233"/>
      <c r="O59" s="48"/>
      <c r="P59" s="232"/>
    </row>
    <row r="60" spans="2:16" ht="13.5" thickBot="1">
      <c r="B60" s="41"/>
      <c r="C60" s="135"/>
      <c r="D60" s="234" t="s">
        <v>33</v>
      </c>
      <c r="E60" s="28"/>
      <c r="F60" s="28"/>
      <c r="G60" s="28"/>
      <c r="H60" s="28"/>
      <c r="I60" s="28"/>
      <c r="J60" s="235"/>
      <c r="K60" s="17"/>
      <c r="L60" s="236" t="s">
        <v>34</v>
      </c>
      <c r="M60" s="48"/>
      <c r="N60" s="237"/>
      <c r="O60" s="48"/>
      <c r="P60" s="232"/>
    </row>
    <row r="61" spans="2:16" ht="17.25" customHeight="1" thickBot="1">
      <c r="B61" s="238"/>
      <c r="C61" s="136"/>
      <c r="D61" s="134" t="s">
        <v>43</v>
      </c>
      <c r="E61" s="57"/>
      <c r="F61" s="57"/>
      <c r="G61" s="57"/>
      <c r="H61" s="331"/>
      <c r="I61" s="332"/>
      <c r="J61" s="332"/>
      <c r="K61" s="332"/>
      <c r="L61" s="333"/>
      <c r="M61" s="48"/>
      <c r="N61" s="237"/>
      <c r="O61" s="48"/>
      <c r="P61" s="232"/>
    </row>
    <row r="62" spans="2:16" ht="13.5" thickBot="1">
      <c r="B62" s="41"/>
      <c r="C62" s="135"/>
      <c r="D62" s="135"/>
      <c r="E62" s="135"/>
      <c r="F62" s="135"/>
      <c r="G62" s="135"/>
      <c r="H62" s="135"/>
      <c r="I62" s="135"/>
      <c r="J62" s="135"/>
      <c r="K62" s="135"/>
      <c r="L62" s="135"/>
      <c r="M62" s="135"/>
      <c r="N62" s="135"/>
      <c r="O62" s="135"/>
      <c r="P62" s="211"/>
    </row>
  </sheetData>
  <sheetProtection/>
  <mergeCells count="18">
    <mergeCell ref="H61:L61"/>
    <mergeCell ref="B2:P2"/>
    <mergeCell ref="B1:P1"/>
    <mergeCell ref="A16:A17"/>
    <mergeCell ref="B7:B8"/>
    <mergeCell ref="C7:C8"/>
    <mergeCell ref="K7:K8"/>
    <mergeCell ref="L7:L8"/>
    <mergeCell ref="O7:O8"/>
    <mergeCell ref="A22:A23"/>
    <mergeCell ref="A14:A15"/>
    <mergeCell ref="E3:K3"/>
    <mergeCell ref="M3:P3"/>
    <mergeCell ref="M4:P4"/>
    <mergeCell ref="M5:P5"/>
    <mergeCell ref="E6:F7"/>
    <mergeCell ref="G6:G7"/>
    <mergeCell ref="H6:I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E55"/>
  <sheetViews>
    <sheetView zoomScalePageLayoutView="0" workbookViewId="0" topLeftCell="A1">
      <selection activeCell="C48" sqref="C48:C49"/>
    </sheetView>
  </sheetViews>
  <sheetFormatPr defaultColWidth="9.140625" defaultRowHeight="12.75"/>
  <cols>
    <col min="1" max="2" width="6.140625" style="0" customWidth="1"/>
    <col min="3" max="3" width="23.00390625" style="0" customWidth="1"/>
    <col min="4" max="8" width="6.57421875" style="0" customWidth="1"/>
    <col min="9" max="9" width="7.00390625" style="0" customWidth="1"/>
    <col min="10" max="10" width="7.57421875" style="0" customWidth="1"/>
    <col min="11" max="11" width="10.421875" style="0" bestFit="1" customWidth="1"/>
    <col min="12" max="12" width="6.7109375" style="0" customWidth="1"/>
    <col min="13" max="13" width="8.7109375" style="0" customWidth="1"/>
    <col min="14" max="14" width="10.28125" style="0" customWidth="1"/>
    <col min="15" max="15" width="10.57421875" style="0" customWidth="1"/>
  </cols>
  <sheetData>
    <row r="1" spans="1:15" ht="22.5" customHeight="1" thickBot="1">
      <c r="A1" s="160" t="s">
        <v>133</v>
      </c>
      <c r="B1" s="161"/>
      <c r="C1" s="272"/>
      <c r="D1" s="273"/>
      <c r="E1" s="273"/>
      <c r="F1" s="273"/>
      <c r="G1" s="273"/>
      <c r="H1" s="273"/>
      <c r="I1" s="24"/>
      <c r="J1" s="25"/>
      <c r="K1" s="15" t="s">
        <v>38</v>
      </c>
      <c r="L1" s="274"/>
      <c r="M1" s="275"/>
      <c r="N1" s="275"/>
      <c r="O1" s="276"/>
    </row>
    <row r="2" spans="1:15" ht="21" customHeight="1">
      <c r="A2" s="26"/>
      <c r="B2" s="17"/>
      <c r="C2" s="27" t="s">
        <v>0</v>
      </c>
      <c r="D2" s="17"/>
      <c r="E2" s="17"/>
      <c r="F2" s="17"/>
      <c r="G2" s="28"/>
      <c r="H2" s="17"/>
      <c r="I2" s="17"/>
      <c r="J2" s="29"/>
      <c r="K2" s="16" t="s">
        <v>37</v>
      </c>
      <c r="L2" s="277"/>
      <c r="M2" s="278"/>
      <c r="N2" s="278"/>
      <c r="O2" s="279"/>
    </row>
    <row r="3" spans="1:15" ht="24" customHeight="1" thickBot="1">
      <c r="A3" s="26"/>
      <c r="B3" s="17"/>
      <c r="C3" s="48" t="s">
        <v>105</v>
      </c>
      <c r="D3" s="17"/>
      <c r="E3" s="17"/>
      <c r="F3" s="17"/>
      <c r="G3" s="17"/>
      <c r="H3" s="17"/>
      <c r="I3" s="17"/>
      <c r="J3" s="29"/>
      <c r="K3" s="19" t="s">
        <v>39</v>
      </c>
      <c r="L3" s="286"/>
      <c r="M3" s="287"/>
      <c r="N3" s="287"/>
      <c r="O3" s="305"/>
    </row>
    <row r="4" spans="1:15" ht="10.5" customHeight="1">
      <c r="A4" s="26"/>
      <c r="B4" s="17"/>
      <c r="C4" s="17"/>
      <c r="D4" s="17"/>
      <c r="E4" s="17"/>
      <c r="F4" s="17"/>
      <c r="G4" s="17"/>
      <c r="H4" s="17"/>
      <c r="I4" s="17"/>
      <c r="J4" s="29"/>
      <c r="K4" s="17"/>
      <c r="L4" s="17"/>
      <c r="M4" s="17"/>
      <c r="N4" s="17"/>
      <c r="O4" s="18"/>
    </row>
    <row r="5" spans="1:15" ht="18" customHeight="1">
      <c r="A5" s="306" t="s">
        <v>109</v>
      </c>
      <c r="B5" s="309" t="s">
        <v>122</v>
      </c>
      <c r="C5" s="17"/>
      <c r="D5" s="329" t="s">
        <v>120</v>
      </c>
      <c r="E5" s="330"/>
      <c r="F5" s="329" t="s">
        <v>131</v>
      </c>
      <c r="G5" s="329" t="s">
        <v>121</v>
      </c>
      <c r="H5" s="330"/>
      <c r="I5" s="30" t="s">
        <v>175</v>
      </c>
      <c r="J5" s="30" t="s">
        <v>320</v>
      </c>
      <c r="K5" s="31" t="s">
        <v>104</v>
      </c>
      <c r="L5" s="30" t="s">
        <v>1</v>
      </c>
      <c r="M5" s="31"/>
      <c r="N5" s="30" t="s">
        <v>125</v>
      </c>
      <c r="O5" s="32" t="s">
        <v>2</v>
      </c>
    </row>
    <row r="6" spans="1:15" s="128" customFormat="1" ht="12.75">
      <c r="A6" s="307"/>
      <c r="B6" s="310"/>
      <c r="C6" s="314" t="s">
        <v>3</v>
      </c>
      <c r="D6" s="330"/>
      <c r="E6" s="330"/>
      <c r="F6" s="330"/>
      <c r="G6" s="330"/>
      <c r="H6" s="330"/>
      <c r="I6" s="30" t="s">
        <v>176</v>
      </c>
      <c r="J6" s="129" t="s">
        <v>103</v>
      </c>
      <c r="K6" s="129" t="s">
        <v>126</v>
      </c>
      <c r="L6" s="129" t="s">
        <v>16</v>
      </c>
      <c r="M6" s="129" t="s">
        <v>5</v>
      </c>
      <c r="N6" s="129" t="s">
        <v>126</v>
      </c>
      <c r="O6" s="130" t="s">
        <v>6</v>
      </c>
    </row>
    <row r="7" spans="1:239" ht="18" customHeight="1" thickBot="1">
      <c r="A7" s="308"/>
      <c r="B7" s="311"/>
      <c r="C7" s="315"/>
      <c r="D7" s="137" t="s">
        <v>111</v>
      </c>
      <c r="E7" s="137" t="s">
        <v>4</v>
      </c>
      <c r="F7" s="137" t="s">
        <v>111</v>
      </c>
      <c r="G7" s="137" t="s">
        <v>111</v>
      </c>
      <c r="H7" s="137" t="s">
        <v>4</v>
      </c>
      <c r="I7" s="137"/>
      <c r="J7" s="137"/>
      <c r="K7" s="137"/>
      <c r="L7" s="137"/>
      <c r="M7" s="137"/>
      <c r="N7" s="137"/>
      <c r="O7" s="138"/>
      <c r="IE7" s="127"/>
    </row>
    <row r="8" spans="1:239" ht="18.75" customHeight="1">
      <c r="A8" s="132" t="s">
        <v>124</v>
      </c>
      <c r="B8" s="17">
        <v>33.5</v>
      </c>
      <c r="C8" s="131" t="s">
        <v>123</v>
      </c>
      <c r="D8" s="43"/>
      <c r="E8" s="43"/>
      <c r="F8" s="43"/>
      <c r="G8" s="43"/>
      <c r="H8" s="43"/>
      <c r="I8" s="33">
        <f>IF(H8=0,((D8*B8)-(G8*B8)),(((D8*B8)+(F8*B8)+E8)-((G8*B8)+(H8))))</f>
        <v>0</v>
      </c>
      <c r="J8" s="120">
        <v>0</v>
      </c>
      <c r="K8" s="34">
        <f aca="true" t="shared" si="0" ref="K8:K42">I8*J8</f>
        <v>0</v>
      </c>
      <c r="L8" s="122">
        <v>0</v>
      </c>
      <c r="M8" s="34">
        <f aca="true" t="shared" si="1" ref="M8:M42">I8*L8</f>
        <v>0</v>
      </c>
      <c r="N8" s="44">
        <v>0</v>
      </c>
      <c r="O8" s="35">
        <f aca="true" t="shared" si="2" ref="O8:O42">N8-K8</f>
        <v>0</v>
      </c>
      <c r="IE8" s="127"/>
    </row>
    <row r="9" spans="1:15" ht="18.75" customHeight="1">
      <c r="A9" s="26" t="s">
        <v>94</v>
      </c>
      <c r="B9" s="17"/>
      <c r="C9" s="17" t="s">
        <v>95</v>
      </c>
      <c r="D9" s="6"/>
      <c r="E9" s="6"/>
      <c r="F9" s="6"/>
      <c r="G9" s="6"/>
      <c r="H9" s="6"/>
      <c r="I9" s="33">
        <f aca="true" t="shared" si="3" ref="I9:I42">IF(H9=0,((D9*B9)-(G9*B9)),(((D9*B9)+(F9*B9)+E9)-((G9*B9)+(H9))))</f>
        <v>0</v>
      </c>
      <c r="J9" s="120">
        <v>0</v>
      </c>
      <c r="K9" s="34">
        <f>I9*J9</f>
        <v>0</v>
      </c>
      <c r="L9" s="122">
        <v>0</v>
      </c>
      <c r="M9" s="34">
        <f>I9*L9</f>
        <v>0</v>
      </c>
      <c r="N9" s="8">
        <v>0</v>
      </c>
      <c r="O9" s="35">
        <f>N9-K9</f>
        <v>0</v>
      </c>
    </row>
    <row r="10" spans="1:15" ht="18.75" customHeight="1">
      <c r="A10" s="26" t="s">
        <v>50</v>
      </c>
      <c r="B10" s="17"/>
      <c r="C10" s="131" t="s">
        <v>134</v>
      </c>
      <c r="D10" s="6"/>
      <c r="E10" s="6"/>
      <c r="F10" s="6"/>
      <c r="G10" s="6"/>
      <c r="H10" s="6"/>
      <c r="I10" s="33">
        <f t="shared" si="3"/>
        <v>0</v>
      </c>
      <c r="J10" s="120">
        <v>0</v>
      </c>
      <c r="K10" s="34">
        <f>I10*J10</f>
        <v>0</v>
      </c>
      <c r="L10" s="122">
        <v>0</v>
      </c>
      <c r="M10" s="34">
        <f>I10*L10</f>
        <v>0</v>
      </c>
      <c r="N10" s="8">
        <v>0</v>
      </c>
      <c r="O10" s="35">
        <f>N10-K10</f>
        <v>0</v>
      </c>
    </row>
    <row r="11" spans="1:15" ht="18.75" customHeight="1">
      <c r="A11" s="26" t="s">
        <v>93</v>
      </c>
      <c r="B11" s="17"/>
      <c r="C11" s="17" t="s">
        <v>96</v>
      </c>
      <c r="D11" s="6"/>
      <c r="E11" s="6"/>
      <c r="F11" s="6"/>
      <c r="G11" s="6"/>
      <c r="H11" s="6"/>
      <c r="I11" s="33">
        <f t="shared" si="3"/>
        <v>0</v>
      </c>
      <c r="J11" s="120">
        <v>0</v>
      </c>
      <c r="K11" s="34">
        <f t="shared" si="0"/>
        <v>0</v>
      </c>
      <c r="L11" s="122">
        <v>0</v>
      </c>
      <c r="M11" s="34">
        <f t="shared" si="1"/>
        <v>0</v>
      </c>
      <c r="N11" s="8">
        <v>0</v>
      </c>
      <c r="O11" s="35">
        <f t="shared" si="2"/>
        <v>0</v>
      </c>
    </row>
    <row r="12" spans="1:15" ht="18.75" customHeight="1">
      <c r="A12" s="26" t="s">
        <v>97</v>
      </c>
      <c r="B12" s="17"/>
      <c r="C12" s="17" t="s">
        <v>12</v>
      </c>
      <c r="D12" s="6"/>
      <c r="E12" s="6"/>
      <c r="F12" s="6"/>
      <c r="G12" s="6"/>
      <c r="H12" s="6"/>
      <c r="I12" s="33">
        <f t="shared" si="3"/>
        <v>0</v>
      </c>
      <c r="J12" s="120">
        <v>0</v>
      </c>
      <c r="K12" s="34">
        <f t="shared" si="0"/>
        <v>0</v>
      </c>
      <c r="L12" s="122">
        <v>0</v>
      </c>
      <c r="M12" s="34">
        <f t="shared" si="1"/>
        <v>0</v>
      </c>
      <c r="N12" s="8">
        <v>0</v>
      </c>
      <c r="O12" s="35">
        <f t="shared" si="2"/>
        <v>0</v>
      </c>
    </row>
    <row r="13" spans="1:15" ht="18.75" customHeight="1">
      <c r="A13" s="26" t="s">
        <v>49</v>
      </c>
      <c r="B13" s="17"/>
      <c r="C13" s="17" t="s">
        <v>13</v>
      </c>
      <c r="D13" s="6"/>
      <c r="E13" s="6"/>
      <c r="F13" s="6"/>
      <c r="G13" s="6"/>
      <c r="H13" s="6"/>
      <c r="I13" s="33">
        <f t="shared" si="3"/>
        <v>0</v>
      </c>
      <c r="J13" s="120">
        <v>0</v>
      </c>
      <c r="K13" s="36">
        <f t="shared" si="0"/>
        <v>0</v>
      </c>
      <c r="L13" s="122">
        <v>0</v>
      </c>
      <c r="M13" s="34">
        <f t="shared" si="1"/>
        <v>0</v>
      </c>
      <c r="N13" s="8">
        <v>0</v>
      </c>
      <c r="O13" s="35">
        <f>N13-K13</f>
        <v>0</v>
      </c>
    </row>
    <row r="14" spans="1:15" ht="18.75" customHeight="1">
      <c r="A14" s="26"/>
      <c r="B14" s="17"/>
      <c r="C14" s="17" t="s">
        <v>100</v>
      </c>
      <c r="D14" s="6"/>
      <c r="E14" s="6"/>
      <c r="F14" s="6"/>
      <c r="G14" s="6"/>
      <c r="H14" s="6"/>
      <c r="I14" s="33">
        <f t="shared" si="3"/>
        <v>0</v>
      </c>
      <c r="J14" s="120">
        <v>0</v>
      </c>
      <c r="K14" s="36">
        <f>I14*J14</f>
        <v>0</v>
      </c>
      <c r="L14" s="122">
        <v>0</v>
      </c>
      <c r="M14" s="34">
        <f>I14*L14</f>
        <v>0</v>
      </c>
      <c r="N14" s="8">
        <v>0</v>
      </c>
      <c r="O14" s="35">
        <f>N14-K14</f>
        <v>0</v>
      </c>
    </row>
    <row r="15" spans="1:15" ht="18.75" customHeight="1">
      <c r="A15" s="26" t="s">
        <v>52</v>
      </c>
      <c r="B15" s="17"/>
      <c r="C15" s="17" t="s">
        <v>98</v>
      </c>
      <c r="D15" s="6"/>
      <c r="E15" s="6"/>
      <c r="F15" s="6"/>
      <c r="G15" s="6"/>
      <c r="H15" s="6"/>
      <c r="I15" s="33">
        <f t="shared" si="3"/>
        <v>0</v>
      </c>
      <c r="J15" s="120">
        <v>0</v>
      </c>
      <c r="K15" s="36">
        <f t="shared" si="0"/>
        <v>0</v>
      </c>
      <c r="L15" s="122">
        <v>0</v>
      </c>
      <c r="M15" s="34">
        <f>I15*L15</f>
        <v>0</v>
      </c>
      <c r="N15" s="8">
        <v>0</v>
      </c>
      <c r="O15" s="35">
        <f>N15-K15</f>
        <v>0</v>
      </c>
    </row>
    <row r="16" spans="1:15" ht="18.75" customHeight="1">
      <c r="A16" s="26"/>
      <c r="B16" s="17"/>
      <c r="C16" s="37"/>
      <c r="D16" s="6"/>
      <c r="E16" s="6"/>
      <c r="F16" s="6"/>
      <c r="G16" s="6"/>
      <c r="H16" s="6"/>
      <c r="I16" s="33">
        <f t="shared" si="3"/>
        <v>0</v>
      </c>
      <c r="J16" s="120">
        <v>0</v>
      </c>
      <c r="K16" s="34">
        <f t="shared" si="0"/>
        <v>0</v>
      </c>
      <c r="L16" s="122">
        <v>0</v>
      </c>
      <c r="M16" s="34">
        <f t="shared" si="1"/>
        <v>0</v>
      </c>
      <c r="N16" s="8">
        <v>0</v>
      </c>
      <c r="O16" s="35">
        <f t="shared" si="2"/>
        <v>0</v>
      </c>
    </row>
    <row r="17" spans="1:15" ht="18.75" customHeight="1">
      <c r="A17" s="26"/>
      <c r="B17" s="17"/>
      <c r="C17" s="17"/>
      <c r="D17" s="6"/>
      <c r="E17" s="6"/>
      <c r="F17" s="6"/>
      <c r="G17" s="6"/>
      <c r="H17" s="6"/>
      <c r="I17" s="33">
        <f t="shared" si="3"/>
        <v>0</v>
      </c>
      <c r="J17" s="120">
        <v>0</v>
      </c>
      <c r="K17" s="34">
        <f t="shared" si="0"/>
        <v>0</v>
      </c>
      <c r="L17" s="122">
        <v>0</v>
      </c>
      <c r="M17" s="34">
        <f t="shared" si="1"/>
        <v>0</v>
      </c>
      <c r="N17" s="8">
        <v>0</v>
      </c>
      <c r="O17" s="35">
        <f t="shared" si="2"/>
        <v>0</v>
      </c>
    </row>
    <row r="18" spans="1:15" ht="18.75" customHeight="1" thickBot="1">
      <c r="A18" s="38"/>
      <c r="B18" s="11"/>
      <c r="C18" s="20"/>
      <c r="D18" s="21"/>
      <c r="E18" s="21"/>
      <c r="F18" s="21"/>
      <c r="G18" s="21"/>
      <c r="H18" s="21"/>
      <c r="I18" s="133">
        <f t="shared" si="3"/>
        <v>0</v>
      </c>
      <c r="J18" s="121">
        <v>0</v>
      </c>
      <c r="K18" s="10">
        <f t="shared" si="0"/>
        <v>0</v>
      </c>
      <c r="L18" s="124">
        <v>0</v>
      </c>
      <c r="M18" s="10">
        <f t="shared" si="1"/>
        <v>0</v>
      </c>
      <c r="N18" s="22">
        <v>0</v>
      </c>
      <c r="O18" s="39">
        <f t="shared" si="2"/>
        <v>0</v>
      </c>
    </row>
    <row r="19" spans="1:15" ht="18.75" customHeight="1">
      <c r="A19" s="26" t="s">
        <v>44</v>
      </c>
      <c r="B19" s="17"/>
      <c r="C19" s="141" t="s">
        <v>137</v>
      </c>
      <c r="D19" s="43"/>
      <c r="E19" s="43"/>
      <c r="F19" s="43"/>
      <c r="G19" s="43"/>
      <c r="H19" s="43"/>
      <c r="I19" s="33">
        <f t="shared" si="3"/>
        <v>0</v>
      </c>
      <c r="J19" s="120">
        <v>0</v>
      </c>
      <c r="K19" s="34">
        <f t="shared" si="0"/>
        <v>0</v>
      </c>
      <c r="L19" s="122">
        <v>0</v>
      </c>
      <c r="M19" s="34">
        <f t="shared" si="1"/>
        <v>0</v>
      </c>
      <c r="N19" s="44">
        <v>0</v>
      </c>
      <c r="O19" s="35">
        <f t="shared" si="2"/>
        <v>0</v>
      </c>
    </row>
    <row r="20" spans="1:15" ht="18.75" customHeight="1">
      <c r="A20" s="26" t="s">
        <v>51</v>
      </c>
      <c r="B20" s="17"/>
      <c r="C20" s="17" t="s">
        <v>75</v>
      </c>
      <c r="D20" s="6"/>
      <c r="E20" s="6"/>
      <c r="F20" s="6"/>
      <c r="G20" s="6"/>
      <c r="H20" s="6"/>
      <c r="I20" s="33">
        <f t="shared" si="3"/>
        <v>0</v>
      </c>
      <c r="J20" s="120">
        <v>0</v>
      </c>
      <c r="K20" s="34">
        <f t="shared" si="0"/>
        <v>0</v>
      </c>
      <c r="L20" s="122">
        <v>0</v>
      </c>
      <c r="M20" s="34">
        <f t="shared" si="1"/>
        <v>0</v>
      </c>
      <c r="N20" s="8">
        <v>0</v>
      </c>
      <c r="O20" s="35">
        <f t="shared" si="2"/>
        <v>0</v>
      </c>
    </row>
    <row r="21" spans="1:15" ht="18.75" customHeight="1">
      <c r="A21" s="26"/>
      <c r="B21" s="17"/>
      <c r="C21" s="17" t="s">
        <v>92</v>
      </c>
      <c r="D21" s="6"/>
      <c r="E21" s="6"/>
      <c r="F21" s="6"/>
      <c r="G21" s="6"/>
      <c r="H21" s="6"/>
      <c r="I21" s="33">
        <f t="shared" si="3"/>
        <v>0</v>
      </c>
      <c r="J21" s="120">
        <v>0</v>
      </c>
      <c r="K21" s="34">
        <f>I21*J21</f>
        <v>0</v>
      </c>
      <c r="L21" s="122">
        <v>0</v>
      </c>
      <c r="M21" s="34">
        <f>I21*L21</f>
        <v>0</v>
      </c>
      <c r="N21" s="8">
        <v>0</v>
      </c>
      <c r="O21" s="35">
        <f>N21-K21</f>
        <v>0</v>
      </c>
    </row>
    <row r="22" spans="1:15" ht="18.75" customHeight="1">
      <c r="A22" s="26" t="s">
        <v>48</v>
      </c>
      <c r="B22" s="17"/>
      <c r="C22" s="17" t="s">
        <v>9</v>
      </c>
      <c r="D22" s="6"/>
      <c r="E22" s="6"/>
      <c r="F22" s="6"/>
      <c r="G22" s="6"/>
      <c r="H22" s="6"/>
      <c r="I22" s="33">
        <f t="shared" si="3"/>
        <v>0</v>
      </c>
      <c r="J22" s="120">
        <v>0</v>
      </c>
      <c r="K22" s="34">
        <f t="shared" si="0"/>
        <v>0</v>
      </c>
      <c r="L22" s="122">
        <v>0</v>
      </c>
      <c r="M22" s="34">
        <f t="shared" si="1"/>
        <v>0</v>
      </c>
      <c r="N22" s="8">
        <v>0</v>
      </c>
      <c r="O22" s="35">
        <f t="shared" si="2"/>
        <v>0</v>
      </c>
    </row>
    <row r="23" spans="1:15" ht="18.75" customHeight="1">
      <c r="A23" s="26" t="s">
        <v>51</v>
      </c>
      <c r="B23" s="17"/>
      <c r="C23" s="17" t="s">
        <v>10</v>
      </c>
      <c r="D23" s="6"/>
      <c r="E23" s="6"/>
      <c r="F23" s="6"/>
      <c r="G23" s="6"/>
      <c r="H23" s="6"/>
      <c r="I23" s="33">
        <f t="shared" si="3"/>
        <v>0</v>
      </c>
      <c r="J23" s="120">
        <v>0</v>
      </c>
      <c r="K23" s="34">
        <f t="shared" si="0"/>
        <v>0</v>
      </c>
      <c r="L23" s="122">
        <v>0</v>
      </c>
      <c r="M23" s="34">
        <f t="shared" si="1"/>
        <v>0</v>
      </c>
      <c r="N23" s="8">
        <v>0</v>
      </c>
      <c r="O23" s="35">
        <f t="shared" si="2"/>
        <v>0</v>
      </c>
    </row>
    <row r="24" spans="1:15" ht="18.75" customHeight="1">
      <c r="A24" s="26" t="s">
        <v>76</v>
      </c>
      <c r="B24" s="17"/>
      <c r="C24" s="17" t="s">
        <v>77</v>
      </c>
      <c r="D24" s="6"/>
      <c r="E24" s="6"/>
      <c r="F24" s="6"/>
      <c r="G24" s="6"/>
      <c r="H24" s="6"/>
      <c r="I24" s="33">
        <f t="shared" si="3"/>
        <v>0</v>
      </c>
      <c r="J24" s="120">
        <v>0</v>
      </c>
      <c r="K24" s="34">
        <f t="shared" si="0"/>
        <v>0</v>
      </c>
      <c r="L24" s="122">
        <v>0</v>
      </c>
      <c r="M24" s="34">
        <f t="shared" si="1"/>
        <v>0</v>
      </c>
      <c r="N24" s="8">
        <v>0</v>
      </c>
      <c r="O24" s="35">
        <f t="shared" si="2"/>
        <v>0</v>
      </c>
    </row>
    <row r="25" spans="1:15" ht="18.75" customHeight="1">
      <c r="A25" s="26" t="s">
        <v>44</v>
      </c>
      <c r="B25" s="17"/>
      <c r="C25" s="131" t="s">
        <v>135</v>
      </c>
      <c r="D25" s="6"/>
      <c r="E25" s="6"/>
      <c r="F25" s="6"/>
      <c r="G25" s="6"/>
      <c r="H25" s="6"/>
      <c r="I25" s="33">
        <f t="shared" si="3"/>
        <v>0</v>
      </c>
      <c r="J25" s="120">
        <v>0</v>
      </c>
      <c r="K25" s="34">
        <f t="shared" si="0"/>
        <v>0</v>
      </c>
      <c r="L25" s="122">
        <v>0</v>
      </c>
      <c r="M25" s="34">
        <f t="shared" si="1"/>
        <v>0</v>
      </c>
      <c r="N25" s="8">
        <v>0</v>
      </c>
      <c r="O25" s="35">
        <f t="shared" si="2"/>
        <v>0</v>
      </c>
    </row>
    <row r="26" spans="1:15" ht="18.75" customHeight="1">
      <c r="A26" s="26" t="s">
        <v>78</v>
      </c>
      <c r="B26" s="17"/>
      <c r="C26" s="17" t="s">
        <v>79</v>
      </c>
      <c r="D26" s="6"/>
      <c r="E26" s="6"/>
      <c r="F26" s="6"/>
      <c r="G26" s="6"/>
      <c r="H26" s="6"/>
      <c r="I26" s="33">
        <f t="shared" si="3"/>
        <v>0</v>
      </c>
      <c r="J26" s="120">
        <v>0</v>
      </c>
      <c r="K26" s="34">
        <f t="shared" si="0"/>
        <v>0</v>
      </c>
      <c r="L26" s="122">
        <v>0</v>
      </c>
      <c r="M26" s="34">
        <f t="shared" si="1"/>
        <v>0</v>
      </c>
      <c r="N26" s="8">
        <v>0</v>
      </c>
      <c r="O26" s="35">
        <f t="shared" si="2"/>
        <v>0</v>
      </c>
    </row>
    <row r="27" spans="1:15" ht="18.75" customHeight="1">
      <c r="A27" s="26" t="s">
        <v>80</v>
      </c>
      <c r="B27" s="17"/>
      <c r="C27" s="131" t="s">
        <v>136</v>
      </c>
      <c r="D27" s="6"/>
      <c r="E27" s="6"/>
      <c r="F27" s="6"/>
      <c r="G27" s="6"/>
      <c r="H27" s="6"/>
      <c r="I27" s="33">
        <f t="shared" si="3"/>
        <v>0</v>
      </c>
      <c r="J27" s="120">
        <v>0</v>
      </c>
      <c r="K27" s="34">
        <f t="shared" si="0"/>
        <v>0</v>
      </c>
      <c r="L27" s="122">
        <v>0</v>
      </c>
      <c r="M27" s="34">
        <f t="shared" si="1"/>
        <v>0</v>
      </c>
      <c r="N27" s="8">
        <v>0</v>
      </c>
      <c r="O27" s="35">
        <f t="shared" si="2"/>
        <v>0</v>
      </c>
    </row>
    <row r="28" spans="1:15" ht="18.75" customHeight="1">
      <c r="A28" s="26" t="s">
        <v>47</v>
      </c>
      <c r="B28" s="17"/>
      <c r="C28" s="17" t="s">
        <v>81</v>
      </c>
      <c r="D28" s="6"/>
      <c r="E28" s="6"/>
      <c r="F28" s="6"/>
      <c r="G28" s="6"/>
      <c r="H28" s="6"/>
      <c r="I28" s="33">
        <f t="shared" si="3"/>
        <v>0</v>
      </c>
      <c r="J28" s="120">
        <v>0</v>
      </c>
      <c r="K28" s="34">
        <f t="shared" si="0"/>
        <v>0</v>
      </c>
      <c r="L28" s="122">
        <v>0</v>
      </c>
      <c r="M28" s="34">
        <f t="shared" si="1"/>
        <v>0</v>
      </c>
      <c r="N28" s="8">
        <v>0</v>
      </c>
      <c r="O28" s="35">
        <f t="shared" si="2"/>
        <v>0</v>
      </c>
    </row>
    <row r="29" spans="1:15" ht="18.75" customHeight="1">
      <c r="A29" s="26" t="s">
        <v>82</v>
      </c>
      <c r="B29" s="17"/>
      <c r="C29" s="17" t="s">
        <v>83</v>
      </c>
      <c r="D29" s="6"/>
      <c r="E29" s="6"/>
      <c r="F29" s="6"/>
      <c r="G29" s="6"/>
      <c r="H29" s="6"/>
      <c r="I29" s="33">
        <f t="shared" si="3"/>
        <v>0</v>
      </c>
      <c r="J29" s="120">
        <v>0</v>
      </c>
      <c r="K29" s="34">
        <f t="shared" si="0"/>
        <v>0</v>
      </c>
      <c r="L29" s="122">
        <v>0</v>
      </c>
      <c r="M29" s="34">
        <f t="shared" si="1"/>
        <v>0</v>
      </c>
      <c r="N29" s="8">
        <v>0</v>
      </c>
      <c r="O29" s="35">
        <f t="shared" si="2"/>
        <v>0</v>
      </c>
    </row>
    <row r="30" spans="1:15" ht="18.75" customHeight="1">
      <c r="A30" s="26" t="s">
        <v>78</v>
      </c>
      <c r="B30" s="17"/>
      <c r="C30" s="17" t="s">
        <v>11</v>
      </c>
      <c r="D30" s="6"/>
      <c r="E30" s="6"/>
      <c r="F30" s="6"/>
      <c r="G30" s="6"/>
      <c r="H30" s="6"/>
      <c r="I30" s="33">
        <f t="shared" si="3"/>
        <v>0</v>
      </c>
      <c r="J30" s="120">
        <v>0</v>
      </c>
      <c r="K30" s="34">
        <f t="shared" si="0"/>
        <v>0</v>
      </c>
      <c r="L30" s="122">
        <v>0</v>
      </c>
      <c r="M30" s="34">
        <f t="shared" si="1"/>
        <v>0</v>
      </c>
      <c r="N30" s="8">
        <v>0</v>
      </c>
      <c r="O30" s="35">
        <f t="shared" si="2"/>
        <v>0</v>
      </c>
    </row>
    <row r="31" spans="1:15" ht="18.75" customHeight="1">
      <c r="A31" s="26" t="s">
        <v>48</v>
      </c>
      <c r="B31" s="17"/>
      <c r="C31" s="17" t="s">
        <v>84</v>
      </c>
      <c r="D31" s="6"/>
      <c r="E31" s="6"/>
      <c r="F31" s="6"/>
      <c r="G31" s="6"/>
      <c r="H31" s="6"/>
      <c r="I31" s="33">
        <f t="shared" si="3"/>
        <v>0</v>
      </c>
      <c r="J31" s="120">
        <v>0</v>
      </c>
      <c r="K31" s="34">
        <f t="shared" si="0"/>
        <v>0</v>
      </c>
      <c r="L31" s="122">
        <v>0</v>
      </c>
      <c r="M31" s="34">
        <f t="shared" si="1"/>
        <v>0</v>
      </c>
      <c r="N31" s="8">
        <v>0</v>
      </c>
      <c r="O31" s="35">
        <f t="shared" si="2"/>
        <v>0</v>
      </c>
    </row>
    <row r="32" spans="1:15" ht="18.75" customHeight="1">
      <c r="A32" s="26" t="s">
        <v>46</v>
      </c>
      <c r="B32" s="17"/>
      <c r="C32" s="17" t="s">
        <v>7</v>
      </c>
      <c r="D32" s="6"/>
      <c r="E32" s="6"/>
      <c r="F32" s="6"/>
      <c r="G32" s="6"/>
      <c r="H32" s="6"/>
      <c r="I32" s="33">
        <f t="shared" si="3"/>
        <v>0</v>
      </c>
      <c r="J32" s="120">
        <v>0</v>
      </c>
      <c r="K32" s="34">
        <f t="shared" si="0"/>
        <v>0</v>
      </c>
      <c r="L32" s="122">
        <v>0</v>
      </c>
      <c r="M32" s="34">
        <f t="shared" si="1"/>
        <v>0</v>
      </c>
      <c r="N32" s="8">
        <v>0</v>
      </c>
      <c r="O32" s="35">
        <f t="shared" si="2"/>
        <v>0</v>
      </c>
    </row>
    <row r="33" spans="1:15" ht="18.75" customHeight="1">
      <c r="A33" s="26"/>
      <c r="B33" s="17"/>
      <c r="C33" s="17" t="s">
        <v>91</v>
      </c>
      <c r="D33" s="6"/>
      <c r="E33" s="6"/>
      <c r="F33" s="6"/>
      <c r="G33" s="6"/>
      <c r="H33" s="6"/>
      <c r="I33" s="33">
        <f t="shared" si="3"/>
        <v>0</v>
      </c>
      <c r="J33" s="120">
        <v>0</v>
      </c>
      <c r="K33" s="34">
        <f>I33*J33</f>
        <v>0</v>
      </c>
      <c r="L33" s="122">
        <v>0</v>
      </c>
      <c r="M33" s="34">
        <f>I33*L33</f>
        <v>0</v>
      </c>
      <c r="N33" s="8">
        <v>0</v>
      </c>
      <c r="O33" s="35">
        <f>N33-K33</f>
        <v>0</v>
      </c>
    </row>
    <row r="34" spans="1:15" ht="18.75" customHeight="1">
      <c r="A34" s="26" t="s">
        <v>85</v>
      </c>
      <c r="B34" s="17"/>
      <c r="C34" s="17" t="s">
        <v>40</v>
      </c>
      <c r="D34" s="6"/>
      <c r="E34" s="6"/>
      <c r="F34" s="6"/>
      <c r="G34" s="6"/>
      <c r="H34" s="6"/>
      <c r="I34" s="33">
        <f t="shared" si="3"/>
        <v>0</v>
      </c>
      <c r="J34" s="120">
        <v>0</v>
      </c>
      <c r="K34" s="34">
        <f t="shared" si="0"/>
        <v>0</v>
      </c>
      <c r="L34" s="122">
        <v>0</v>
      </c>
      <c r="M34" s="34">
        <f t="shared" si="1"/>
        <v>0</v>
      </c>
      <c r="N34" s="8">
        <v>0</v>
      </c>
      <c r="O34" s="35">
        <f t="shared" si="2"/>
        <v>0</v>
      </c>
    </row>
    <row r="35" spans="1:15" ht="18.75" customHeight="1">
      <c r="A35" s="26" t="s">
        <v>51</v>
      </c>
      <c r="B35" s="17"/>
      <c r="C35" s="17" t="s">
        <v>86</v>
      </c>
      <c r="D35" s="6"/>
      <c r="E35" s="6"/>
      <c r="F35" s="6"/>
      <c r="G35" s="6"/>
      <c r="H35" s="6"/>
      <c r="I35" s="33">
        <f t="shared" si="3"/>
        <v>0</v>
      </c>
      <c r="J35" s="120">
        <v>0</v>
      </c>
      <c r="K35" s="34">
        <f t="shared" si="0"/>
        <v>0</v>
      </c>
      <c r="L35" s="122">
        <v>0</v>
      </c>
      <c r="M35" s="34">
        <f t="shared" si="1"/>
        <v>0</v>
      </c>
      <c r="N35" s="8">
        <v>0</v>
      </c>
      <c r="O35" s="35">
        <f t="shared" si="2"/>
        <v>0</v>
      </c>
    </row>
    <row r="36" spans="1:15" ht="18.75" customHeight="1">
      <c r="A36" s="26" t="s">
        <v>87</v>
      </c>
      <c r="B36" s="17"/>
      <c r="C36" s="17" t="s">
        <v>102</v>
      </c>
      <c r="D36" s="6"/>
      <c r="E36" s="6"/>
      <c r="F36" s="6"/>
      <c r="G36" s="6"/>
      <c r="H36" s="6"/>
      <c r="I36" s="33">
        <f t="shared" si="3"/>
        <v>0</v>
      </c>
      <c r="J36" s="120">
        <v>0</v>
      </c>
      <c r="K36" s="34">
        <f t="shared" si="0"/>
        <v>0</v>
      </c>
      <c r="L36" s="122">
        <v>0</v>
      </c>
      <c r="M36" s="34">
        <f t="shared" si="1"/>
        <v>0</v>
      </c>
      <c r="N36" s="69">
        <v>0</v>
      </c>
      <c r="O36" s="70">
        <f t="shared" si="2"/>
        <v>0</v>
      </c>
    </row>
    <row r="37" spans="1:15" ht="18.75" customHeight="1">
      <c r="A37" s="26" t="s">
        <v>88</v>
      </c>
      <c r="B37" s="17"/>
      <c r="C37" s="17" t="s">
        <v>101</v>
      </c>
      <c r="D37" s="6"/>
      <c r="E37" s="6"/>
      <c r="F37" s="6"/>
      <c r="G37" s="6"/>
      <c r="H37" s="6"/>
      <c r="I37" s="33">
        <f t="shared" si="3"/>
        <v>0</v>
      </c>
      <c r="J37" s="120">
        <v>0</v>
      </c>
      <c r="K37" s="34">
        <f t="shared" si="0"/>
        <v>0</v>
      </c>
      <c r="L37" s="122">
        <v>0</v>
      </c>
      <c r="M37" s="34">
        <f t="shared" si="1"/>
        <v>0</v>
      </c>
      <c r="N37" s="8">
        <v>0</v>
      </c>
      <c r="O37" s="35">
        <f t="shared" si="2"/>
        <v>0</v>
      </c>
    </row>
    <row r="38" spans="1:15" ht="18.75" customHeight="1">
      <c r="A38" s="26" t="s">
        <v>51</v>
      </c>
      <c r="B38" s="17"/>
      <c r="C38" s="17" t="s">
        <v>89</v>
      </c>
      <c r="D38" s="6"/>
      <c r="E38" s="6"/>
      <c r="F38" s="6"/>
      <c r="G38" s="6"/>
      <c r="H38" s="6"/>
      <c r="I38" s="33">
        <f t="shared" si="3"/>
        <v>0</v>
      </c>
      <c r="J38" s="120">
        <v>0</v>
      </c>
      <c r="K38" s="34">
        <f t="shared" si="0"/>
        <v>0</v>
      </c>
      <c r="L38" s="122">
        <v>0</v>
      </c>
      <c r="M38" s="34">
        <f t="shared" si="1"/>
        <v>0</v>
      </c>
      <c r="N38" s="8">
        <v>0</v>
      </c>
      <c r="O38" s="35">
        <f t="shared" si="2"/>
        <v>0</v>
      </c>
    </row>
    <row r="39" spans="1:15" ht="18.75" customHeight="1">
      <c r="A39" s="26" t="s">
        <v>45</v>
      </c>
      <c r="B39" s="17"/>
      <c r="C39" s="17" t="s">
        <v>90</v>
      </c>
      <c r="D39" s="6"/>
      <c r="E39" s="6"/>
      <c r="F39" s="6"/>
      <c r="G39" s="6"/>
      <c r="H39" s="6"/>
      <c r="I39" s="33">
        <f t="shared" si="3"/>
        <v>0</v>
      </c>
      <c r="J39" s="120">
        <v>0</v>
      </c>
      <c r="K39" s="34">
        <f t="shared" si="0"/>
        <v>0</v>
      </c>
      <c r="L39" s="122">
        <v>0</v>
      </c>
      <c r="M39" s="34">
        <f t="shared" si="1"/>
        <v>0</v>
      </c>
      <c r="N39" s="8">
        <v>0</v>
      </c>
      <c r="O39" s="35">
        <f t="shared" si="2"/>
        <v>0</v>
      </c>
    </row>
    <row r="40" spans="1:15" ht="18.75" customHeight="1">
      <c r="A40" s="26" t="s">
        <v>51</v>
      </c>
      <c r="B40" s="17"/>
      <c r="C40" s="17" t="s">
        <v>8</v>
      </c>
      <c r="D40" s="6"/>
      <c r="E40" s="6"/>
      <c r="F40" s="6"/>
      <c r="G40" s="6"/>
      <c r="H40" s="6"/>
      <c r="I40" s="33">
        <f t="shared" si="3"/>
        <v>0</v>
      </c>
      <c r="J40" s="120">
        <v>0</v>
      </c>
      <c r="K40" s="34">
        <f t="shared" si="0"/>
        <v>0</v>
      </c>
      <c r="L40" s="122">
        <v>0</v>
      </c>
      <c r="M40" s="34">
        <f t="shared" si="1"/>
        <v>0</v>
      </c>
      <c r="N40" s="8">
        <v>0</v>
      </c>
      <c r="O40" s="35">
        <f t="shared" si="2"/>
        <v>0</v>
      </c>
    </row>
    <row r="41" spans="1:15" ht="18.75" customHeight="1">
      <c r="A41" s="26" t="s">
        <v>46</v>
      </c>
      <c r="B41" s="17"/>
      <c r="C41" s="17" t="s">
        <v>14</v>
      </c>
      <c r="D41" s="6"/>
      <c r="E41" s="119"/>
      <c r="F41" s="119"/>
      <c r="G41" s="119"/>
      <c r="H41" s="119"/>
      <c r="I41" s="33">
        <f t="shared" si="3"/>
        <v>0</v>
      </c>
      <c r="J41" s="120">
        <v>0</v>
      </c>
      <c r="K41" s="34">
        <f>I41*J41</f>
        <v>0</v>
      </c>
      <c r="L41" s="122">
        <v>0</v>
      </c>
      <c r="M41" s="34">
        <f>I41*L41</f>
        <v>0</v>
      </c>
      <c r="N41" s="8">
        <v>0</v>
      </c>
      <c r="O41" s="35">
        <f>N41-K41</f>
        <v>0</v>
      </c>
    </row>
    <row r="42" spans="1:15" ht="18.75" customHeight="1" thickBot="1">
      <c r="A42" s="38" t="s">
        <v>78</v>
      </c>
      <c r="B42" s="11"/>
      <c r="C42" s="11" t="s">
        <v>99</v>
      </c>
      <c r="D42" s="21"/>
      <c r="E42" s="21"/>
      <c r="F42" s="21"/>
      <c r="G42" s="21"/>
      <c r="H42" s="21"/>
      <c r="I42" s="33">
        <f t="shared" si="3"/>
        <v>0</v>
      </c>
      <c r="J42" s="121">
        <v>0</v>
      </c>
      <c r="K42" s="10">
        <f t="shared" si="0"/>
        <v>0</v>
      </c>
      <c r="L42" s="124">
        <v>0</v>
      </c>
      <c r="M42" s="10">
        <f t="shared" si="1"/>
        <v>0</v>
      </c>
      <c r="N42" s="22">
        <v>0</v>
      </c>
      <c r="O42" s="39">
        <f t="shared" si="2"/>
        <v>0</v>
      </c>
    </row>
    <row r="43" ht="18.75" customHeight="1"/>
    <row r="44" spans="1:15" ht="18.75" customHeight="1" thickBot="1">
      <c r="A44" s="1"/>
      <c r="B44" s="1"/>
      <c r="C44" s="1"/>
      <c r="D44" s="2"/>
      <c r="E44" s="2"/>
      <c r="F44" s="2"/>
      <c r="G44" s="2"/>
      <c r="H44" s="2"/>
      <c r="I44" s="2"/>
      <c r="J44" s="1"/>
      <c r="K44" s="5"/>
      <c r="L44" s="4"/>
      <c r="M44" s="5"/>
      <c r="N44" s="1"/>
      <c r="O44" s="5"/>
    </row>
    <row r="45" spans="1:15" ht="18.75" customHeight="1" thickBot="1">
      <c r="A45" s="17"/>
      <c r="B45" s="17"/>
      <c r="C45" s="42" t="s">
        <v>15</v>
      </c>
      <c r="D45" s="82"/>
      <c r="E45" s="82"/>
      <c r="F45" s="82"/>
      <c r="G45" s="83"/>
      <c r="H45" s="83"/>
      <c r="I45" s="72"/>
      <c r="J45" s="83"/>
      <c r="K45" s="73">
        <f>SUM(K8:K42)</f>
        <v>0</v>
      </c>
      <c r="L45" s="74"/>
      <c r="M45" s="73">
        <f>SUM(M8:M42)</f>
        <v>0</v>
      </c>
      <c r="N45" s="73">
        <f>SUM(N8:N42)</f>
        <v>0</v>
      </c>
      <c r="O45" s="75">
        <f>SUM(O8:O42)</f>
        <v>0</v>
      </c>
    </row>
    <row r="46" spans="1:15" ht="18.75" customHeight="1">
      <c r="A46" s="17"/>
      <c r="B46" s="17"/>
      <c r="C46" s="71"/>
      <c r="D46" s="84"/>
      <c r="E46" s="84"/>
      <c r="F46" s="84"/>
      <c r="G46" s="85"/>
      <c r="H46" s="85"/>
      <c r="I46" s="85"/>
      <c r="J46" s="85"/>
      <c r="K46" s="86"/>
      <c r="L46" s="87"/>
      <c r="M46" s="86"/>
      <c r="N46" s="86"/>
      <c r="O46" s="88"/>
    </row>
    <row r="47" spans="3:15" ht="18.75" customHeight="1" thickBot="1">
      <c r="C47" s="90"/>
      <c r="D47" s="89"/>
      <c r="E47" s="89"/>
      <c r="F47" s="89"/>
      <c r="G47" s="89"/>
      <c r="H47" s="89"/>
      <c r="I47" s="89"/>
      <c r="J47" s="89"/>
      <c r="K47" s="89"/>
      <c r="L47" s="89"/>
      <c r="M47" s="89"/>
      <c r="N47" s="89"/>
      <c r="O47" s="91"/>
    </row>
    <row r="48" spans="3:15" ht="18.75" customHeight="1" thickBot="1">
      <c r="C48" s="40" t="s">
        <v>55</v>
      </c>
      <c r="D48" s="295" t="s">
        <v>53</v>
      </c>
      <c r="E48" s="296"/>
      <c r="F48" s="296"/>
      <c r="G48" s="296"/>
      <c r="H48" s="296"/>
      <c r="I48" s="296"/>
      <c r="J48" s="297"/>
      <c r="K48" s="92" t="s">
        <v>54</v>
      </c>
      <c r="L48" s="298" t="s">
        <v>53</v>
      </c>
      <c r="M48" s="296"/>
      <c r="N48" s="297"/>
      <c r="O48" s="93" t="s">
        <v>54</v>
      </c>
    </row>
    <row r="49" spans="3:15" ht="18.75" customHeight="1">
      <c r="C49" s="16"/>
      <c r="D49" s="299"/>
      <c r="E49" s="300"/>
      <c r="F49" s="300"/>
      <c r="G49" s="300"/>
      <c r="H49" s="300"/>
      <c r="I49" s="300"/>
      <c r="J49" s="301"/>
      <c r="K49" s="97">
        <v>0</v>
      </c>
      <c r="L49" s="302"/>
      <c r="M49" s="303"/>
      <c r="N49" s="304"/>
      <c r="O49" s="98">
        <v>0</v>
      </c>
    </row>
    <row r="50" spans="3:15" ht="18.75" customHeight="1">
      <c r="C50" s="16"/>
      <c r="D50" s="280"/>
      <c r="E50" s="281"/>
      <c r="F50" s="281"/>
      <c r="G50" s="281"/>
      <c r="H50" s="281"/>
      <c r="I50" s="281"/>
      <c r="J50" s="282"/>
      <c r="K50" s="102">
        <v>0</v>
      </c>
      <c r="L50" s="283"/>
      <c r="M50" s="284"/>
      <c r="N50" s="285"/>
      <c r="O50" s="106">
        <v>0</v>
      </c>
    </row>
    <row r="51" spans="3:15" ht="18.75" customHeight="1">
      <c r="C51" s="16"/>
      <c r="D51" s="99"/>
      <c r="E51" s="100"/>
      <c r="F51" s="100"/>
      <c r="G51" s="100"/>
      <c r="H51" s="100"/>
      <c r="I51" s="100"/>
      <c r="J51" s="101"/>
      <c r="K51" s="102">
        <v>0</v>
      </c>
      <c r="L51" s="103"/>
      <c r="M51" s="104"/>
      <c r="N51" s="105"/>
      <c r="O51" s="106">
        <v>0</v>
      </c>
    </row>
    <row r="52" spans="3:15" ht="18.75" customHeight="1">
      <c r="C52" s="16"/>
      <c r="D52" s="280"/>
      <c r="E52" s="281"/>
      <c r="F52" s="281"/>
      <c r="G52" s="281"/>
      <c r="H52" s="281"/>
      <c r="I52" s="281"/>
      <c r="J52" s="282"/>
      <c r="K52" s="102">
        <v>0</v>
      </c>
      <c r="L52" s="283"/>
      <c r="M52" s="284"/>
      <c r="N52" s="285"/>
      <c r="O52" s="106">
        <v>0</v>
      </c>
    </row>
    <row r="53" spans="3:15" ht="18.75" customHeight="1">
      <c r="C53" s="16"/>
      <c r="D53" s="107"/>
      <c r="E53" s="108"/>
      <c r="F53" s="108"/>
      <c r="G53" s="108"/>
      <c r="H53" s="108"/>
      <c r="I53" s="108"/>
      <c r="J53" s="109"/>
      <c r="K53" s="102">
        <v>0</v>
      </c>
      <c r="L53" s="283"/>
      <c r="M53" s="284"/>
      <c r="N53" s="285"/>
      <c r="O53" s="110">
        <v>0</v>
      </c>
    </row>
    <row r="54" spans="3:15" ht="18.75" customHeight="1" thickBot="1">
      <c r="C54" s="16"/>
      <c r="D54" s="107"/>
      <c r="E54" s="108"/>
      <c r="F54" s="108"/>
      <c r="G54" s="108"/>
      <c r="H54" s="108"/>
      <c r="I54" s="108"/>
      <c r="J54" s="109"/>
      <c r="K54" s="102">
        <v>0</v>
      </c>
      <c r="L54" s="286"/>
      <c r="M54" s="287"/>
      <c r="N54" s="288"/>
      <c r="O54" s="111">
        <v>0</v>
      </c>
    </row>
    <row r="55" spans="3:15" ht="18.75" customHeight="1" thickBot="1">
      <c r="C55" s="41"/>
      <c r="D55" s="289"/>
      <c r="E55" s="290"/>
      <c r="F55" s="290"/>
      <c r="G55" s="290"/>
      <c r="H55" s="290"/>
      <c r="I55" s="290"/>
      <c r="J55" s="291"/>
      <c r="K55" s="112">
        <v>0</v>
      </c>
      <c r="L55" s="292" t="s">
        <v>5</v>
      </c>
      <c r="M55" s="293"/>
      <c r="N55" s="294"/>
      <c r="O55" s="94">
        <f>K49+K50+K51+K52+K53+K54+K55+O49+O50+O51+O52+O53+O54</f>
        <v>0</v>
      </c>
    </row>
  </sheetData>
  <sheetProtection/>
  <mergeCells count="22">
    <mergeCell ref="L55:N55"/>
    <mergeCell ref="A5:A7"/>
    <mergeCell ref="C6:C7"/>
    <mergeCell ref="D5:E6"/>
    <mergeCell ref="G5:H6"/>
    <mergeCell ref="B5:B7"/>
    <mergeCell ref="D55:J55"/>
    <mergeCell ref="D52:J52"/>
    <mergeCell ref="D49:J49"/>
    <mergeCell ref="L48:N48"/>
    <mergeCell ref="L49:N49"/>
    <mergeCell ref="L53:N53"/>
    <mergeCell ref="L54:N54"/>
    <mergeCell ref="L52:N52"/>
    <mergeCell ref="D50:J50"/>
    <mergeCell ref="L50:N50"/>
    <mergeCell ref="L1:O1"/>
    <mergeCell ref="L2:O2"/>
    <mergeCell ref="L3:O3"/>
    <mergeCell ref="F5:F6"/>
    <mergeCell ref="C1:H1"/>
    <mergeCell ref="D48:J48"/>
  </mergeCells>
  <printOptions gridLines="1"/>
  <pageMargins left="0.35" right="0.25" top="0.65" bottom="0.29" header="0.28" footer="0.18"/>
  <pageSetup horizontalDpi="200" verticalDpi="200" orientation="portrait" scale="99" r:id="rId1"/>
  <headerFooter alignWithMargins="0">
    <oddFooter>&amp;C10&amp;REncl. 3-1</oddFooter>
  </headerFooter>
</worksheet>
</file>

<file path=xl/worksheets/sheet4.xml><?xml version="1.0" encoding="utf-8"?>
<worksheet xmlns="http://schemas.openxmlformats.org/spreadsheetml/2006/main" xmlns:r="http://schemas.openxmlformats.org/officeDocument/2006/relationships">
  <dimension ref="A1:O60"/>
  <sheetViews>
    <sheetView zoomScalePageLayoutView="0" workbookViewId="0" topLeftCell="A1">
      <selection activeCell="I53" sqref="I53"/>
    </sheetView>
  </sheetViews>
  <sheetFormatPr defaultColWidth="9.140625" defaultRowHeight="12.75"/>
  <cols>
    <col min="1" max="1" width="6.140625" style="0" customWidth="1"/>
    <col min="2" max="2" width="6.57421875" style="0" customWidth="1"/>
    <col min="3" max="3" width="20.140625" style="0" customWidth="1"/>
    <col min="4" max="6" width="6.57421875" style="0" customWidth="1"/>
    <col min="7" max="7" width="7.140625" style="0" customWidth="1"/>
    <col min="8" max="8" width="6.7109375" style="0" customWidth="1"/>
    <col min="9" max="9" width="7.00390625" style="0" customWidth="1"/>
    <col min="10" max="10" width="7.57421875" style="0" customWidth="1"/>
    <col min="11" max="11" width="11.28125" style="0" bestFit="1" customWidth="1"/>
    <col min="12" max="12" width="7.00390625" style="0" customWidth="1"/>
    <col min="14" max="14" width="10.421875" style="0" bestFit="1" customWidth="1"/>
    <col min="15" max="15" width="10.8515625" style="0" bestFit="1" customWidth="1"/>
  </cols>
  <sheetData>
    <row r="1" spans="1:15" ht="22.5" customHeight="1">
      <c r="A1" s="15"/>
      <c r="B1" s="176"/>
      <c r="C1" s="23" t="s">
        <v>133</v>
      </c>
      <c r="D1" s="317">
        <f>Liquor!C1</f>
        <v>0</v>
      </c>
      <c r="E1" s="318"/>
      <c r="F1" s="318"/>
      <c r="G1" s="318"/>
      <c r="H1" s="318"/>
      <c r="I1" s="318"/>
      <c r="J1" s="319"/>
      <c r="K1" s="15" t="s">
        <v>38</v>
      </c>
      <c r="L1" s="320">
        <f>Liquor!L1</f>
        <v>0</v>
      </c>
      <c r="M1" s="321"/>
      <c r="N1" s="321"/>
      <c r="O1" s="322"/>
    </row>
    <row r="2" spans="1:15" ht="22.5" customHeight="1">
      <c r="A2" s="16"/>
      <c r="B2" s="127"/>
      <c r="C2" s="27" t="s">
        <v>107</v>
      </c>
      <c r="D2" s="17"/>
      <c r="E2" s="17"/>
      <c r="F2" s="17"/>
      <c r="G2" s="28"/>
      <c r="H2" s="48"/>
      <c r="I2" s="48"/>
      <c r="J2" s="29"/>
      <c r="K2" s="16" t="s">
        <v>37</v>
      </c>
      <c r="L2" s="323">
        <f>Liquor!L2</f>
        <v>0</v>
      </c>
      <c r="M2" s="324"/>
      <c r="N2" s="324"/>
      <c r="O2" s="325"/>
    </row>
    <row r="3" spans="1:15" ht="22.5" customHeight="1" thickBot="1">
      <c r="A3" s="16"/>
      <c r="B3" s="127"/>
      <c r="C3" s="48" t="s">
        <v>106</v>
      </c>
      <c r="D3" s="17"/>
      <c r="E3" s="17"/>
      <c r="F3" s="17"/>
      <c r="G3" s="17"/>
      <c r="H3" s="48"/>
      <c r="I3" s="48"/>
      <c r="J3" s="17"/>
      <c r="K3" s="19" t="s">
        <v>39</v>
      </c>
      <c r="L3" s="326">
        <f>Liquor!L3</f>
        <v>0</v>
      </c>
      <c r="M3" s="327"/>
      <c r="N3" s="327"/>
      <c r="O3" s="328"/>
    </row>
    <row r="4" spans="1:15" ht="22.5" customHeight="1">
      <c r="A4" s="16"/>
      <c r="B4" s="127"/>
      <c r="C4" s="17"/>
      <c r="D4" s="329" t="s">
        <v>120</v>
      </c>
      <c r="E4" s="330"/>
      <c r="F4" s="329" t="s">
        <v>131</v>
      </c>
      <c r="G4" s="329" t="s">
        <v>174</v>
      </c>
      <c r="H4" s="330"/>
      <c r="I4" s="48"/>
      <c r="J4" s="17"/>
      <c r="K4" s="45"/>
      <c r="L4" s="46"/>
      <c r="M4" s="46"/>
      <c r="N4" s="47"/>
      <c r="O4" s="49"/>
    </row>
    <row r="5" spans="1:15" ht="15.75" customHeight="1">
      <c r="A5" s="334" t="s">
        <v>109</v>
      </c>
      <c r="B5" s="335" t="s">
        <v>122</v>
      </c>
      <c r="C5" s="17"/>
      <c r="D5" s="330"/>
      <c r="E5" s="330"/>
      <c r="F5" s="330"/>
      <c r="G5" s="330"/>
      <c r="H5" s="330"/>
      <c r="I5" s="30" t="s">
        <v>175</v>
      </c>
      <c r="J5" s="329" t="s">
        <v>321</v>
      </c>
      <c r="K5" s="337" t="s">
        <v>127</v>
      </c>
      <c r="L5" s="30" t="s">
        <v>1</v>
      </c>
      <c r="M5" s="31"/>
      <c r="N5" s="329" t="s">
        <v>129</v>
      </c>
      <c r="O5" s="32" t="s">
        <v>2</v>
      </c>
    </row>
    <row r="6" spans="1:15" ht="24" customHeight="1" thickBot="1">
      <c r="A6" s="308"/>
      <c r="B6" s="311"/>
      <c r="C6" s="140" t="s">
        <v>3</v>
      </c>
      <c r="D6" s="137" t="s">
        <v>111</v>
      </c>
      <c r="E6" s="137" t="s">
        <v>4</v>
      </c>
      <c r="F6" s="137" t="s">
        <v>111</v>
      </c>
      <c r="G6" s="137" t="s">
        <v>111</v>
      </c>
      <c r="H6" s="137" t="s">
        <v>4</v>
      </c>
      <c r="I6" s="137" t="s">
        <v>176</v>
      </c>
      <c r="J6" s="336"/>
      <c r="K6" s="336"/>
      <c r="L6" s="137" t="s">
        <v>61</v>
      </c>
      <c r="M6" s="137" t="s">
        <v>5</v>
      </c>
      <c r="N6" s="336"/>
      <c r="O6" s="138" t="s">
        <v>6</v>
      </c>
    </row>
    <row r="7" spans="1:15" ht="18.75" customHeight="1">
      <c r="A7" s="16"/>
      <c r="B7" s="127"/>
      <c r="C7" s="17" t="s">
        <v>41</v>
      </c>
      <c r="D7" s="139">
        <v>0</v>
      </c>
      <c r="E7" s="139"/>
      <c r="F7" s="139">
        <v>0</v>
      </c>
      <c r="G7" s="139">
        <v>0</v>
      </c>
      <c r="H7" s="139"/>
      <c r="I7" s="78">
        <f>D7+E7+F7-G7-H7</f>
        <v>0</v>
      </c>
      <c r="J7" s="122">
        <v>0</v>
      </c>
      <c r="K7" s="50">
        <f aca="true" t="shared" si="0" ref="K7:K20">I7*J7</f>
        <v>0</v>
      </c>
      <c r="L7" s="122">
        <v>0</v>
      </c>
      <c r="M7" s="50">
        <f aca="true" t="shared" si="1" ref="M7:M20">I7*L7</f>
        <v>0</v>
      </c>
      <c r="N7" s="44">
        <v>0</v>
      </c>
      <c r="O7" s="51">
        <f aca="true" t="shared" si="2" ref="O7:O16">N7-K7</f>
        <v>0</v>
      </c>
    </row>
    <row r="8" spans="1:15" ht="18.75" customHeight="1">
      <c r="A8" s="16"/>
      <c r="B8" s="127"/>
      <c r="C8" s="17" t="s">
        <v>18</v>
      </c>
      <c r="D8" s="7"/>
      <c r="E8" s="7"/>
      <c r="F8" s="7"/>
      <c r="G8" s="7"/>
      <c r="H8" s="7"/>
      <c r="I8" s="78">
        <f aca="true" t="shared" si="3" ref="I8:I20">D8+G8-H8</f>
        <v>0</v>
      </c>
      <c r="J8" s="122">
        <v>0</v>
      </c>
      <c r="K8" s="50">
        <f t="shared" si="0"/>
        <v>0</v>
      </c>
      <c r="L8" s="122">
        <v>0</v>
      </c>
      <c r="M8" s="50">
        <f t="shared" si="1"/>
        <v>0</v>
      </c>
      <c r="N8" s="8">
        <v>0</v>
      </c>
      <c r="O8" s="51">
        <f t="shared" si="2"/>
        <v>0</v>
      </c>
    </row>
    <row r="9" spans="1:15" ht="19.5" customHeight="1">
      <c r="A9" s="16"/>
      <c r="B9" s="127"/>
      <c r="C9" s="17" t="s">
        <v>17</v>
      </c>
      <c r="D9" s="7"/>
      <c r="E9" s="7"/>
      <c r="F9" s="7"/>
      <c r="G9" s="7"/>
      <c r="H9" s="7"/>
      <c r="I9" s="78">
        <f t="shared" si="3"/>
        <v>0</v>
      </c>
      <c r="J9" s="122">
        <v>0</v>
      </c>
      <c r="K9" s="50">
        <f t="shared" si="0"/>
        <v>0</v>
      </c>
      <c r="L9" s="122">
        <v>0</v>
      </c>
      <c r="M9" s="50">
        <f t="shared" si="1"/>
        <v>0</v>
      </c>
      <c r="N9" s="8">
        <v>0</v>
      </c>
      <c r="O9" s="51">
        <f t="shared" si="2"/>
        <v>0</v>
      </c>
    </row>
    <row r="10" spans="1:15" ht="18.75" customHeight="1">
      <c r="A10" s="16"/>
      <c r="B10" s="127"/>
      <c r="C10" s="17" t="s">
        <v>59</v>
      </c>
      <c r="D10" s="7"/>
      <c r="E10" s="7"/>
      <c r="F10" s="7"/>
      <c r="G10" s="7"/>
      <c r="H10" s="7"/>
      <c r="I10" s="78">
        <f t="shared" si="3"/>
        <v>0</v>
      </c>
      <c r="J10" s="122">
        <v>0</v>
      </c>
      <c r="K10" s="50">
        <f t="shared" si="0"/>
        <v>0</v>
      </c>
      <c r="L10" s="122">
        <v>0</v>
      </c>
      <c r="M10" s="50">
        <f t="shared" si="1"/>
        <v>0</v>
      </c>
      <c r="N10" s="8">
        <v>0</v>
      </c>
      <c r="O10" s="51">
        <f t="shared" si="2"/>
        <v>0</v>
      </c>
    </row>
    <row r="11" spans="1:15" ht="18.75" customHeight="1">
      <c r="A11" s="16"/>
      <c r="B11" s="127"/>
      <c r="C11" s="17" t="s">
        <v>74</v>
      </c>
      <c r="D11" s="7"/>
      <c r="E11" s="7"/>
      <c r="F11" s="7"/>
      <c r="G11" s="7"/>
      <c r="H11" s="7"/>
      <c r="I11" s="78">
        <f>D11+G11-H11</f>
        <v>0</v>
      </c>
      <c r="J11" s="122">
        <v>0</v>
      </c>
      <c r="K11" s="50">
        <f>I11*J11</f>
        <v>0</v>
      </c>
      <c r="L11" s="122">
        <v>0</v>
      </c>
      <c r="M11" s="50">
        <f>I11*L11</f>
        <v>0</v>
      </c>
      <c r="N11" s="8">
        <v>0</v>
      </c>
      <c r="O11" s="51">
        <f t="shared" si="2"/>
        <v>0</v>
      </c>
    </row>
    <row r="12" spans="1:15" ht="18.75" customHeight="1">
      <c r="A12" s="16"/>
      <c r="B12" s="127"/>
      <c r="C12" s="17" t="s">
        <v>62</v>
      </c>
      <c r="D12" s="7"/>
      <c r="E12" s="7"/>
      <c r="F12" s="7"/>
      <c r="G12" s="7"/>
      <c r="H12" s="7"/>
      <c r="I12" s="78">
        <f t="shared" si="3"/>
        <v>0</v>
      </c>
      <c r="J12" s="122">
        <v>0</v>
      </c>
      <c r="K12" s="50">
        <f t="shared" si="0"/>
        <v>0</v>
      </c>
      <c r="L12" s="122">
        <v>0</v>
      </c>
      <c r="M12" s="50">
        <f t="shared" si="1"/>
        <v>0</v>
      </c>
      <c r="N12" s="8">
        <v>0</v>
      </c>
      <c r="O12" s="51">
        <f t="shared" si="2"/>
        <v>0</v>
      </c>
    </row>
    <row r="13" spans="1:15" ht="18.75" customHeight="1">
      <c r="A13" s="16"/>
      <c r="B13" s="127"/>
      <c r="C13" s="17" t="s">
        <v>19</v>
      </c>
      <c r="D13" s="7"/>
      <c r="E13" s="7"/>
      <c r="F13" s="7"/>
      <c r="G13" s="7"/>
      <c r="H13" s="7"/>
      <c r="I13" s="78">
        <f>D13+G13-H13</f>
        <v>0</v>
      </c>
      <c r="J13" s="122">
        <v>0</v>
      </c>
      <c r="K13" s="50">
        <f t="shared" si="0"/>
        <v>0</v>
      </c>
      <c r="L13" s="122">
        <v>0</v>
      </c>
      <c r="M13" s="50">
        <f t="shared" si="1"/>
        <v>0</v>
      </c>
      <c r="N13" s="8">
        <v>0</v>
      </c>
      <c r="O13" s="51">
        <f t="shared" si="2"/>
        <v>0</v>
      </c>
    </row>
    <row r="14" spans="1:15" ht="18.75" customHeight="1">
      <c r="A14" s="16"/>
      <c r="B14" s="127"/>
      <c r="C14" s="17" t="s">
        <v>64</v>
      </c>
      <c r="D14" s="7"/>
      <c r="E14" s="7"/>
      <c r="F14" s="7"/>
      <c r="G14" s="7"/>
      <c r="H14" s="7"/>
      <c r="I14" s="78">
        <f>D14+G14-H14</f>
        <v>0</v>
      </c>
      <c r="J14" s="122">
        <v>0</v>
      </c>
      <c r="K14" s="50">
        <f>I14*J14</f>
        <v>0</v>
      </c>
      <c r="L14" s="122">
        <v>0</v>
      </c>
      <c r="M14" s="50">
        <f>I14*L14</f>
        <v>0</v>
      </c>
      <c r="N14" s="8">
        <v>0</v>
      </c>
      <c r="O14" s="51">
        <f t="shared" si="2"/>
        <v>0</v>
      </c>
    </row>
    <row r="15" spans="1:15" ht="18.75" customHeight="1">
      <c r="A15" s="16"/>
      <c r="B15" s="127"/>
      <c r="C15" s="17" t="s">
        <v>20</v>
      </c>
      <c r="D15" s="7"/>
      <c r="E15" s="7"/>
      <c r="F15" s="7"/>
      <c r="G15" s="7"/>
      <c r="H15" s="7"/>
      <c r="I15" s="78">
        <f t="shared" si="3"/>
        <v>0</v>
      </c>
      <c r="J15" s="122">
        <v>0</v>
      </c>
      <c r="K15" s="50">
        <f t="shared" si="0"/>
        <v>0</v>
      </c>
      <c r="L15" s="122">
        <v>0</v>
      </c>
      <c r="M15" s="50">
        <f t="shared" si="1"/>
        <v>0</v>
      </c>
      <c r="N15" s="8">
        <v>0</v>
      </c>
      <c r="O15" s="51">
        <f t="shared" si="2"/>
        <v>0</v>
      </c>
    </row>
    <row r="16" spans="1:15" ht="18.75" customHeight="1">
      <c r="A16" s="16"/>
      <c r="B16" s="127"/>
      <c r="C16" s="17" t="s">
        <v>60</v>
      </c>
      <c r="D16" s="7"/>
      <c r="E16" s="7"/>
      <c r="F16" s="7"/>
      <c r="G16" s="7"/>
      <c r="H16" s="7"/>
      <c r="I16" s="78">
        <f t="shared" si="3"/>
        <v>0</v>
      </c>
      <c r="J16" s="122">
        <v>0</v>
      </c>
      <c r="K16" s="50">
        <f t="shared" si="0"/>
        <v>0</v>
      </c>
      <c r="L16" s="122">
        <v>0</v>
      </c>
      <c r="M16" s="50">
        <f t="shared" si="1"/>
        <v>0</v>
      </c>
      <c r="N16" s="9">
        <v>0</v>
      </c>
      <c r="O16" s="51">
        <f t="shared" si="2"/>
        <v>0</v>
      </c>
    </row>
    <row r="17" spans="1:15" ht="12.75">
      <c r="A17" s="16"/>
      <c r="B17" s="127"/>
      <c r="C17" s="127"/>
      <c r="D17" s="47"/>
      <c r="E17" s="47"/>
      <c r="F17" s="47"/>
      <c r="G17" s="47"/>
      <c r="H17" s="47"/>
      <c r="I17" s="77"/>
      <c r="J17" s="123"/>
      <c r="K17" s="54"/>
      <c r="L17" s="123"/>
      <c r="M17" s="54"/>
      <c r="N17" s="47"/>
      <c r="O17" s="52"/>
    </row>
    <row r="18" spans="1:15" ht="18.75" customHeight="1">
      <c r="A18" s="16"/>
      <c r="B18" s="127"/>
      <c r="C18" s="17" t="s">
        <v>23</v>
      </c>
      <c r="D18" s="7"/>
      <c r="E18" s="7"/>
      <c r="F18" s="7"/>
      <c r="G18" s="7"/>
      <c r="H18" s="7"/>
      <c r="I18" s="76">
        <f t="shared" si="3"/>
        <v>0</v>
      </c>
      <c r="J18" s="122">
        <v>0</v>
      </c>
      <c r="K18" s="50">
        <f t="shared" si="0"/>
        <v>0</v>
      </c>
      <c r="L18" s="122">
        <v>0</v>
      </c>
      <c r="M18" s="50">
        <f t="shared" si="1"/>
        <v>0</v>
      </c>
      <c r="N18" s="8">
        <v>0</v>
      </c>
      <c r="O18" s="51">
        <f>N18-K18</f>
        <v>0</v>
      </c>
    </row>
    <row r="19" spans="1:15" ht="18" customHeight="1">
      <c r="A19" s="16"/>
      <c r="B19" s="127"/>
      <c r="C19" s="17" t="s">
        <v>56</v>
      </c>
      <c r="D19" s="7"/>
      <c r="E19" s="7"/>
      <c r="F19" s="7"/>
      <c r="G19" s="7"/>
      <c r="H19" s="7"/>
      <c r="I19" s="76">
        <f t="shared" si="3"/>
        <v>0</v>
      </c>
      <c r="J19" s="122">
        <v>0</v>
      </c>
      <c r="K19" s="50">
        <f t="shared" si="0"/>
        <v>0</v>
      </c>
      <c r="L19" s="122">
        <v>0</v>
      </c>
      <c r="M19" s="50">
        <f t="shared" si="1"/>
        <v>0</v>
      </c>
      <c r="N19" s="8">
        <v>0</v>
      </c>
      <c r="O19" s="51">
        <f>N19-K19</f>
        <v>0</v>
      </c>
    </row>
    <row r="20" spans="1:15" ht="18" customHeight="1">
      <c r="A20" s="16"/>
      <c r="B20" s="127"/>
      <c r="C20" s="17" t="s">
        <v>22</v>
      </c>
      <c r="D20" s="7"/>
      <c r="E20" s="7"/>
      <c r="F20" s="7"/>
      <c r="G20" s="7"/>
      <c r="H20" s="7"/>
      <c r="I20" s="76">
        <f t="shared" si="3"/>
        <v>0</v>
      </c>
      <c r="J20" s="122">
        <v>0</v>
      </c>
      <c r="K20" s="50">
        <f t="shared" si="0"/>
        <v>0</v>
      </c>
      <c r="L20" s="125">
        <v>0</v>
      </c>
      <c r="M20" s="50">
        <f t="shared" si="1"/>
        <v>0</v>
      </c>
      <c r="N20" s="9">
        <v>0</v>
      </c>
      <c r="O20" s="51">
        <f>N20-K20</f>
        <v>0</v>
      </c>
    </row>
    <row r="21" spans="1:15" ht="18" customHeight="1">
      <c r="A21" s="16"/>
      <c r="B21" s="127"/>
      <c r="C21" s="17" t="s">
        <v>42</v>
      </c>
      <c r="D21" s="7"/>
      <c r="E21" s="7"/>
      <c r="F21" s="7"/>
      <c r="G21" s="7"/>
      <c r="H21" s="7"/>
      <c r="I21" s="76">
        <f aca="true" t="shared" si="4" ref="I21:I29">D21+G21-H21</f>
        <v>0</v>
      </c>
      <c r="J21" s="122">
        <v>0</v>
      </c>
      <c r="K21" s="50">
        <f aca="true" t="shared" si="5" ref="K21:K33">I21*J21</f>
        <v>0</v>
      </c>
      <c r="L21" s="122">
        <v>0</v>
      </c>
      <c r="M21" s="50">
        <f aca="true" t="shared" si="6" ref="M21:M36">I21*L21</f>
        <v>0</v>
      </c>
      <c r="N21" s="8">
        <v>0</v>
      </c>
      <c r="O21" s="51">
        <f aca="true" t="shared" si="7" ref="O21:O36">N21-K21</f>
        <v>0</v>
      </c>
    </row>
    <row r="22" spans="1:15" ht="18" customHeight="1">
      <c r="A22" s="16"/>
      <c r="B22" s="127"/>
      <c r="C22" s="17" t="s">
        <v>63</v>
      </c>
      <c r="D22" s="7"/>
      <c r="E22" s="7"/>
      <c r="F22" s="7"/>
      <c r="G22" s="7"/>
      <c r="H22" s="7"/>
      <c r="I22" s="76">
        <f>D22+G22-H22</f>
        <v>0</v>
      </c>
      <c r="J22" s="122">
        <v>0</v>
      </c>
      <c r="K22" s="50">
        <f t="shared" si="5"/>
        <v>0</v>
      </c>
      <c r="L22" s="122">
        <v>0</v>
      </c>
      <c r="M22" s="50">
        <f t="shared" si="6"/>
        <v>0</v>
      </c>
      <c r="N22" s="8">
        <v>0</v>
      </c>
      <c r="O22" s="51">
        <f t="shared" si="7"/>
        <v>0</v>
      </c>
    </row>
    <row r="23" spans="1:15" ht="18.75" customHeight="1">
      <c r="A23" s="16"/>
      <c r="B23" s="127"/>
      <c r="C23" s="127" t="s">
        <v>57</v>
      </c>
      <c r="D23" s="7"/>
      <c r="E23" s="7"/>
      <c r="F23" s="7"/>
      <c r="G23" s="7"/>
      <c r="H23" s="7"/>
      <c r="I23" s="76">
        <f t="shared" si="4"/>
        <v>0</v>
      </c>
      <c r="J23" s="122">
        <v>0</v>
      </c>
      <c r="K23" s="50">
        <f t="shared" si="5"/>
        <v>0</v>
      </c>
      <c r="L23" s="122">
        <v>0</v>
      </c>
      <c r="M23" s="50">
        <f t="shared" si="6"/>
        <v>0</v>
      </c>
      <c r="N23" s="8">
        <v>0</v>
      </c>
      <c r="O23" s="51">
        <f t="shared" si="7"/>
        <v>0</v>
      </c>
    </row>
    <row r="24" spans="1:15" ht="18.75" customHeight="1">
      <c r="A24" s="16"/>
      <c r="B24" s="127"/>
      <c r="C24" s="127" t="s">
        <v>58</v>
      </c>
      <c r="D24" s="7"/>
      <c r="E24" s="7"/>
      <c r="F24" s="7"/>
      <c r="G24" s="7"/>
      <c r="H24" s="7"/>
      <c r="I24" s="76">
        <f>D24+G24-H24</f>
        <v>0</v>
      </c>
      <c r="J24" s="122">
        <v>0</v>
      </c>
      <c r="K24" s="50">
        <f>I24*J24</f>
        <v>0</v>
      </c>
      <c r="L24" s="122">
        <v>0</v>
      </c>
      <c r="M24" s="50">
        <f>I24*L24</f>
        <v>0</v>
      </c>
      <c r="N24" s="8">
        <v>0</v>
      </c>
      <c r="O24" s="51">
        <f>N24-K24</f>
        <v>0</v>
      </c>
    </row>
    <row r="25" spans="1:15" ht="18.75" customHeight="1">
      <c r="A25" s="16"/>
      <c r="B25" s="127"/>
      <c r="C25" s="127" t="s">
        <v>65</v>
      </c>
      <c r="D25" s="7"/>
      <c r="E25" s="7"/>
      <c r="F25" s="7"/>
      <c r="G25" s="7"/>
      <c r="H25" s="7"/>
      <c r="I25" s="76">
        <f>D25+G25-H25</f>
        <v>0</v>
      </c>
      <c r="J25" s="122">
        <v>0</v>
      </c>
      <c r="K25" s="50">
        <f>I25*J25</f>
        <v>0</v>
      </c>
      <c r="L25" s="122">
        <v>0</v>
      </c>
      <c r="M25" s="50">
        <f>I25*L25</f>
        <v>0</v>
      </c>
      <c r="N25" s="8">
        <v>0</v>
      </c>
      <c r="O25" s="51">
        <f>N25-K25</f>
        <v>0</v>
      </c>
    </row>
    <row r="26" spans="1:15" ht="18.75" customHeight="1">
      <c r="A26" s="16"/>
      <c r="B26" s="127"/>
      <c r="C26" s="127" t="s">
        <v>66</v>
      </c>
      <c r="D26" s="7"/>
      <c r="E26" s="7"/>
      <c r="F26" s="7"/>
      <c r="G26" s="7"/>
      <c r="H26" s="7"/>
      <c r="I26" s="76">
        <f>D26+G26-H26</f>
        <v>0</v>
      </c>
      <c r="J26" s="122">
        <v>0</v>
      </c>
      <c r="K26" s="50">
        <f>I26*J26</f>
        <v>0</v>
      </c>
      <c r="L26" s="122">
        <v>0</v>
      </c>
      <c r="M26" s="50">
        <f>I26*L26</f>
        <v>0</v>
      </c>
      <c r="N26" s="8">
        <v>0</v>
      </c>
      <c r="O26" s="51">
        <f>N26-K26</f>
        <v>0</v>
      </c>
    </row>
    <row r="27" spans="1:15" ht="18" customHeight="1">
      <c r="A27" s="16"/>
      <c r="B27" s="127"/>
      <c r="C27" s="17" t="s">
        <v>73</v>
      </c>
      <c r="D27" s="7"/>
      <c r="E27" s="7"/>
      <c r="F27" s="7"/>
      <c r="G27" s="7"/>
      <c r="H27" s="7"/>
      <c r="I27" s="76">
        <f t="shared" si="4"/>
        <v>0</v>
      </c>
      <c r="J27" s="122">
        <v>0</v>
      </c>
      <c r="K27" s="50">
        <f t="shared" si="5"/>
        <v>0</v>
      </c>
      <c r="L27" s="122">
        <v>0</v>
      </c>
      <c r="M27" s="50">
        <f t="shared" si="6"/>
        <v>0</v>
      </c>
      <c r="N27" s="8">
        <v>0</v>
      </c>
      <c r="O27" s="51">
        <f t="shared" si="7"/>
        <v>0</v>
      </c>
    </row>
    <row r="28" spans="1:15" ht="12.75">
      <c r="A28" s="16"/>
      <c r="B28" s="127"/>
      <c r="C28" s="17"/>
      <c r="D28" s="47"/>
      <c r="E28" s="47"/>
      <c r="F28" s="47"/>
      <c r="G28" s="47"/>
      <c r="H28" s="47"/>
      <c r="I28" s="78"/>
      <c r="J28" s="122"/>
      <c r="K28" s="56"/>
      <c r="L28" s="122"/>
      <c r="M28" s="56"/>
      <c r="N28" s="55">
        <v>0</v>
      </c>
      <c r="O28" s="51"/>
    </row>
    <row r="29" spans="1:15" ht="18" customHeight="1">
      <c r="A29" s="16"/>
      <c r="B29" s="127"/>
      <c r="C29" s="17" t="s">
        <v>21</v>
      </c>
      <c r="D29" s="7"/>
      <c r="E29" s="7"/>
      <c r="F29" s="7"/>
      <c r="G29" s="7"/>
      <c r="H29" s="7"/>
      <c r="I29" s="76">
        <f t="shared" si="4"/>
        <v>0</v>
      </c>
      <c r="J29" s="122">
        <v>0</v>
      </c>
      <c r="K29" s="50">
        <f t="shared" si="5"/>
        <v>0</v>
      </c>
      <c r="L29" s="122">
        <v>0</v>
      </c>
      <c r="M29" s="50">
        <f t="shared" si="6"/>
        <v>0</v>
      </c>
      <c r="N29" s="8">
        <v>0</v>
      </c>
      <c r="O29" s="51">
        <f t="shared" si="7"/>
        <v>0</v>
      </c>
    </row>
    <row r="30" spans="1:15" ht="12.75">
      <c r="A30" s="16"/>
      <c r="B30" s="127"/>
      <c r="C30" s="127"/>
      <c r="D30" s="47"/>
      <c r="E30" s="47"/>
      <c r="F30" s="47"/>
      <c r="G30" s="47"/>
      <c r="H30" s="47"/>
      <c r="I30" s="77"/>
      <c r="J30" s="123"/>
      <c r="K30" s="54"/>
      <c r="L30" s="123"/>
      <c r="M30" s="54"/>
      <c r="N30" s="47"/>
      <c r="O30" s="52"/>
    </row>
    <row r="31" spans="1:15" ht="18.75" customHeight="1">
      <c r="A31" s="212"/>
      <c r="B31" s="127"/>
      <c r="C31" s="17" t="s">
        <v>67</v>
      </c>
      <c r="D31" s="7"/>
      <c r="E31" s="7"/>
      <c r="F31" s="7"/>
      <c r="G31" s="7"/>
      <c r="H31" s="7"/>
      <c r="I31" s="33">
        <f aca="true" t="shared" si="8" ref="I31:I36">IF(H31=0,((D31*B31)-(G31*B31)),(((D31*B31)+(F31*B31)+E31)-((G31*B31)+(H31))))</f>
        <v>0</v>
      </c>
      <c r="J31" s="122">
        <v>0</v>
      </c>
      <c r="K31" s="50">
        <f t="shared" si="5"/>
        <v>0</v>
      </c>
      <c r="L31" s="122">
        <v>0</v>
      </c>
      <c r="M31" s="50">
        <f t="shared" si="6"/>
        <v>0</v>
      </c>
      <c r="N31" s="9">
        <v>0</v>
      </c>
      <c r="O31" s="51">
        <f t="shared" si="7"/>
        <v>0</v>
      </c>
    </row>
    <row r="32" spans="1:15" ht="19.5" customHeight="1">
      <c r="A32" s="212"/>
      <c r="B32" s="127"/>
      <c r="C32" s="17" t="s">
        <v>68</v>
      </c>
      <c r="D32" s="7"/>
      <c r="E32" s="7"/>
      <c r="F32" s="7"/>
      <c r="G32" s="7"/>
      <c r="H32" s="7"/>
      <c r="I32" s="33">
        <f t="shared" si="8"/>
        <v>0</v>
      </c>
      <c r="J32" s="122">
        <v>0</v>
      </c>
      <c r="K32" s="50">
        <f t="shared" si="5"/>
        <v>0</v>
      </c>
      <c r="L32" s="122">
        <v>0</v>
      </c>
      <c r="M32" s="50">
        <f t="shared" si="6"/>
        <v>0</v>
      </c>
      <c r="N32" s="8">
        <v>0</v>
      </c>
      <c r="O32" s="51">
        <f t="shared" si="7"/>
        <v>0</v>
      </c>
    </row>
    <row r="33" spans="1:15" ht="18.75" customHeight="1">
      <c r="A33" s="16"/>
      <c r="B33" s="127"/>
      <c r="C33" s="17" t="s">
        <v>69</v>
      </c>
      <c r="D33" s="7"/>
      <c r="E33" s="7"/>
      <c r="F33" s="7"/>
      <c r="G33" s="7"/>
      <c r="H33" s="7"/>
      <c r="I33" s="33">
        <f t="shared" si="8"/>
        <v>0</v>
      </c>
      <c r="J33" s="122">
        <v>0</v>
      </c>
      <c r="K33" s="50">
        <f t="shared" si="5"/>
        <v>0</v>
      </c>
      <c r="L33" s="122">
        <v>0</v>
      </c>
      <c r="M33" s="50">
        <f t="shared" si="6"/>
        <v>0</v>
      </c>
      <c r="N33" s="59">
        <v>0</v>
      </c>
      <c r="O33" s="51">
        <f t="shared" si="7"/>
        <v>0</v>
      </c>
    </row>
    <row r="34" spans="1:15" ht="18.75" customHeight="1">
      <c r="A34" s="16"/>
      <c r="B34" s="127"/>
      <c r="C34" s="17" t="s">
        <v>70</v>
      </c>
      <c r="D34" s="118"/>
      <c r="E34" s="118"/>
      <c r="F34" s="118"/>
      <c r="G34" s="118"/>
      <c r="H34" s="118"/>
      <c r="I34" s="33">
        <f t="shared" si="8"/>
        <v>0</v>
      </c>
      <c r="J34" s="122">
        <v>0</v>
      </c>
      <c r="K34" s="50">
        <f>I34*J34</f>
        <v>0</v>
      </c>
      <c r="L34" s="122">
        <v>0</v>
      </c>
      <c r="M34" s="50">
        <f>I34*L34</f>
        <v>0</v>
      </c>
      <c r="N34" s="59">
        <v>0</v>
      </c>
      <c r="O34" s="51">
        <f>N34-K34</f>
        <v>0</v>
      </c>
    </row>
    <row r="35" spans="1:15" ht="18.75" customHeight="1">
      <c r="A35" s="16"/>
      <c r="B35" s="127"/>
      <c r="C35" s="17" t="s">
        <v>71</v>
      </c>
      <c r="D35" s="118"/>
      <c r="E35" s="118"/>
      <c r="F35" s="118"/>
      <c r="G35" s="118"/>
      <c r="H35" s="118"/>
      <c r="I35" s="33">
        <f t="shared" si="8"/>
        <v>0</v>
      </c>
      <c r="J35" s="122">
        <v>0</v>
      </c>
      <c r="K35" s="50">
        <f>I35*J35</f>
        <v>0</v>
      </c>
      <c r="L35" s="122">
        <v>0</v>
      </c>
      <c r="M35" s="50">
        <f>I35*L35</f>
        <v>0</v>
      </c>
      <c r="N35" s="59">
        <v>0</v>
      </c>
      <c r="O35" s="51">
        <f>N35-K35</f>
        <v>0</v>
      </c>
    </row>
    <row r="36" spans="1:15" ht="18.75" customHeight="1" thickBot="1">
      <c r="A36" s="41"/>
      <c r="B36" s="135"/>
      <c r="C36" s="11" t="s">
        <v>72</v>
      </c>
      <c r="D36" s="12"/>
      <c r="E36" s="12"/>
      <c r="F36" s="12"/>
      <c r="G36" s="12"/>
      <c r="H36" s="12"/>
      <c r="I36" s="33">
        <f t="shared" si="8"/>
        <v>0</v>
      </c>
      <c r="J36" s="124">
        <v>0</v>
      </c>
      <c r="K36" s="81">
        <f>I36*J36</f>
        <v>0</v>
      </c>
      <c r="L36" s="126">
        <v>0</v>
      </c>
      <c r="M36" s="13">
        <f t="shared" si="6"/>
        <v>0</v>
      </c>
      <c r="N36" s="60">
        <v>0</v>
      </c>
      <c r="O36" s="53">
        <f t="shared" si="7"/>
        <v>0</v>
      </c>
    </row>
    <row r="37" spans="1:15" ht="18" customHeight="1">
      <c r="A37" s="16"/>
      <c r="B37" s="127"/>
      <c r="C37" s="24" t="s">
        <v>35</v>
      </c>
      <c r="D37" s="24"/>
      <c r="E37" s="24"/>
      <c r="F37" s="24"/>
      <c r="G37" s="24"/>
      <c r="H37" s="24"/>
      <c r="I37" s="79"/>
      <c r="J37" s="62"/>
      <c r="K37" s="63">
        <f>SUM(K7:K36)</f>
        <v>0</v>
      </c>
      <c r="L37" s="62"/>
      <c r="M37" s="63">
        <f>SUM(M7:M36)</f>
        <v>0</v>
      </c>
      <c r="N37" s="95">
        <f>SUM(N7:N36)</f>
        <v>0</v>
      </c>
      <c r="O37" s="64">
        <f>N37-K37</f>
        <v>0</v>
      </c>
    </row>
    <row r="38" spans="1:15" ht="18.75" customHeight="1" thickBot="1">
      <c r="A38" s="41"/>
      <c r="B38" s="135"/>
      <c r="C38" s="65" t="s">
        <v>24</v>
      </c>
      <c r="D38" s="65"/>
      <c r="E38" s="65"/>
      <c r="F38" s="65"/>
      <c r="G38" s="65"/>
      <c r="H38" s="65"/>
      <c r="I38" s="80"/>
      <c r="J38" s="66"/>
      <c r="K38" s="67">
        <f>K37+Liquor!K45</f>
        <v>0</v>
      </c>
      <c r="L38" s="66"/>
      <c r="M38" s="67">
        <f>M37+Liquor!M45</f>
        <v>0</v>
      </c>
      <c r="N38" s="96">
        <f>N37+Liquor!N45</f>
        <v>0</v>
      </c>
      <c r="O38" s="68">
        <f>O37+Liquor!O45</f>
        <v>0</v>
      </c>
    </row>
    <row r="39" spans="1:15" ht="12.75">
      <c r="A39" s="16"/>
      <c r="B39" s="127"/>
      <c r="C39" s="224"/>
      <c r="D39" s="28"/>
      <c r="E39" s="28"/>
      <c r="F39" s="28"/>
      <c r="G39" s="28"/>
      <c r="H39" s="28"/>
      <c r="I39" s="28"/>
      <c r="J39" s="17"/>
      <c r="K39" s="225"/>
      <c r="L39" s="17"/>
      <c r="M39" s="225"/>
      <c r="N39" s="61"/>
      <c r="O39" s="226"/>
    </row>
    <row r="40" spans="1:15" ht="15.75" customHeight="1">
      <c r="A40" s="16"/>
      <c r="B40" s="127"/>
      <c r="C40" s="179" t="s">
        <v>127</v>
      </c>
      <c r="D40" s="28"/>
      <c r="E40" s="28"/>
      <c r="F40" s="28"/>
      <c r="G40" s="28"/>
      <c r="H40" s="28"/>
      <c r="I40" s="17"/>
      <c r="J40" s="17"/>
      <c r="K40" s="259">
        <f>K38</f>
        <v>0</v>
      </c>
      <c r="L40" s="131"/>
      <c r="M40" s="179" t="s">
        <v>25</v>
      </c>
      <c r="N40" s="14">
        <f>M38</f>
        <v>0</v>
      </c>
      <c r="O40" s="226"/>
    </row>
    <row r="41" spans="1:15" ht="15" customHeight="1">
      <c r="A41" s="16"/>
      <c r="B41" s="127"/>
      <c r="C41" s="227" t="s">
        <v>184</v>
      </c>
      <c r="D41" s="28"/>
      <c r="E41" s="28"/>
      <c r="F41" s="28"/>
      <c r="G41" s="28"/>
      <c r="H41" s="28"/>
      <c r="I41" s="17"/>
      <c r="J41" s="17"/>
      <c r="K41" s="113">
        <f>Liquor!O55</f>
        <v>0</v>
      </c>
      <c r="L41" s="131"/>
      <c r="M41" s="179" t="s">
        <v>26</v>
      </c>
      <c r="N41" s="58" t="e">
        <f>M38/N38</f>
        <v>#DIV/0!</v>
      </c>
      <c r="O41" s="226"/>
    </row>
    <row r="42" spans="1:15" ht="15" customHeight="1">
      <c r="A42" s="16"/>
      <c r="B42" s="127"/>
      <c r="C42" s="179"/>
      <c r="D42" s="28"/>
      <c r="E42" s="28"/>
      <c r="F42" s="28"/>
      <c r="G42" s="28"/>
      <c r="H42" s="28"/>
      <c r="I42" s="17"/>
      <c r="J42" s="17"/>
      <c r="K42" s="114">
        <f>K40-K41</f>
        <v>0</v>
      </c>
      <c r="L42" s="131"/>
      <c r="M42" s="225"/>
      <c r="N42" s="17"/>
      <c r="O42" s="226"/>
    </row>
    <row r="43" spans="1:15" ht="15" customHeight="1">
      <c r="A43" s="16"/>
      <c r="B43" s="127"/>
      <c r="C43" s="179" t="s">
        <v>36</v>
      </c>
      <c r="D43" s="28"/>
      <c r="E43" s="28"/>
      <c r="F43" s="28"/>
      <c r="G43" s="28"/>
      <c r="H43" s="28"/>
      <c r="I43" s="17"/>
      <c r="J43" s="17"/>
      <c r="K43" s="150"/>
      <c r="L43" s="131"/>
      <c r="M43" s="225"/>
      <c r="N43" s="17"/>
      <c r="O43" s="226"/>
    </row>
    <row r="44" spans="1:15" ht="15" customHeight="1">
      <c r="A44" s="16"/>
      <c r="B44" s="127"/>
      <c r="C44" s="179" t="s">
        <v>167</v>
      </c>
      <c r="D44" s="28"/>
      <c r="E44" s="28"/>
      <c r="F44" s="28"/>
      <c r="G44" s="28"/>
      <c r="H44" s="28"/>
      <c r="I44" s="17"/>
      <c r="J44" s="17"/>
      <c r="K44" s="150"/>
      <c r="L44" s="131"/>
      <c r="M44" s="225"/>
      <c r="N44" s="17"/>
      <c r="O44" s="226"/>
    </row>
    <row r="45" spans="1:15" ht="15" customHeight="1">
      <c r="A45" s="16"/>
      <c r="B45" s="127"/>
      <c r="C45" s="179" t="s">
        <v>128</v>
      </c>
      <c r="D45" s="28"/>
      <c r="E45" s="28"/>
      <c r="F45" s="28"/>
      <c r="G45" s="28"/>
      <c r="H45" s="28"/>
      <c r="I45" s="17"/>
      <c r="J45" s="17"/>
      <c r="K45" s="252">
        <f>K42+K43+K44</f>
        <v>0</v>
      </c>
      <c r="L45" s="131"/>
      <c r="M45" s="225"/>
      <c r="N45" s="17"/>
      <c r="O45" s="226"/>
    </row>
    <row r="46" spans="1:15" ht="15" customHeight="1">
      <c r="A46" s="16"/>
      <c r="B46" s="127"/>
      <c r="C46" s="179"/>
      <c r="D46" s="28"/>
      <c r="E46" s="28"/>
      <c r="F46" s="28"/>
      <c r="G46" s="28"/>
      <c r="H46" s="28"/>
      <c r="I46" s="17"/>
      <c r="J46" s="17"/>
      <c r="K46" s="152"/>
      <c r="L46" s="131"/>
      <c r="M46" s="225"/>
      <c r="N46" s="17"/>
      <c r="O46" s="226"/>
    </row>
    <row r="47" spans="1:15" ht="15" customHeight="1">
      <c r="A47" s="16"/>
      <c r="B47" s="127"/>
      <c r="C47" s="179" t="s">
        <v>129</v>
      </c>
      <c r="D47" s="28"/>
      <c r="E47" s="28"/>
      <c r="F47" s="28"/>
      <c r="G47" s="28"/>
      <c r="H47" s="28"/>
      <c r="I47" s="17"/>
      <c r="J47" s="17"/>
      <c r="K47" s="115">
        <f>N38</f>
        <v>0</v>
      </c>
      <c r="L47" s="131"/>
      <c r="M47" s="228" t="s">
        <v>27</v>
      </c>
      <c r="N47" s="17"/>
      <c r="O47" s="226"/>
    </row>
    <row r="48" spans="1:15" ht="15" customHeight="1">
      <c r="A48" s="16"/>
      <c r="B48" s="127"/>
      <c r="C48" s="227" t="s">
        <v>184</v>
      </c>
      <c r="D48" s="28"/>
      <c r="E48" s="28"/>
      <c r="F48" s="28"/>
      <c r="G48" s="28"/>
      <c r="H48" s="28"/>
      <c r="I48" s="17"/>
      <c r="J48" s="17"/>
      <c r="K48" s="113">
        <f>Liquor!O55</f>
        <v>0</v>
      </c>
      <c r="L48" s="131"/>
      <c r="M48" s="228"/>
      <c r="N48" s="17"/>
      <c r="O48" s="226"/>
    </row>
    <row r="49" spans="1:15" ht="15" customHeight="1">
      <c r="A49" s="16"/>
      <c r="B49" s="127"/>
      <c r="C49" s="179" t="s">
        <v>36</v>
      </c>
      <c r="D49" s="28"/>
      <c r="E49" s="28"/>
      <c r="F49" s="28"/>
      <c r="G49" s="28"/>
      <c r="H49" s="28"/>
      <c r="I49" s="17"/>
      <c r="J49" s="17"/>
      <c r="K49" s="151">
        <f>K43</f>
        <v>0</v>
      </c>
      <c r="L49" s="131"/>
      <c r="M49" s="229" t="s">
        <v>29</v>
      </c>
      <c r="N49" s="17"/>
      <c r="O49" s="226"/>
    </row>
    <row r="50" spans="1:15" ht="15" customHeight="1">
      <c r="A50" s="16"/>
      <c r="B50" s="127"/>
      <c r="C50" s="179" t="s">
        <v>167</v>
      </c>
      <c r="D50" s="28"/>
      <c r="E50" s="28"/>
      <c r="F50" s="28"/>
      <c r="G50" s="28"/>
      <c r="H50" s="28"/>
      <c r="I50" s="17"/>
      <c r="J50" s="17"/>
      <c r="K50" s="151">
        <f>K44</f>
        <v>0</v>
      </c>
      <c r="L50" s="131"/>
      <c r="M50" s="229"/>
      <c r="N50" s="17"/>
      <c r="O50" s="226"/>
    </row>
    <row r="51" spans="1:15" ht="15" customHeight="1">
      <c r="A51" s="16"/>
      <c r="B51" s="127"/>
      <c r="C51" s="179" t="s">
        <v>130</v>
      </c>
      <c r="D51" s="28"/>
      <c r="E51" s="28"/>
      <c r="F51" s="28"/>
      <c r="G51" s="28"/>
      <c r="H51" s="28"/>
      <c r="I51" s="17"/>
      <c r="J51" s="17"/>
      <c r="K51" s="116">
        <f>K47-K48+K49+K50</f>
        <v>0</v>
      </c>
      <c r="L51" s="131"/>
      <c r="M51" s="230" t="s">
        <v>30</v>
      </c>
      <c r="N51" s="17"/>
      <c r="O51" s="226"/>
    </row>
    <row r="52" spans="1:15" ht="15" customHeight="1">
      <c r="A52" s="16"/>
      <c r="B52" s="127"/>
      <c r="C52" s="179" t="s">
        <v>31</v>
      </c>
      <c r="D52" s="28"/>
      <c r="E52" s="28"/>
      <c r="F52" s="28"/>
      <c r="G52" s="28"/>
      <c r="H52" s="231"/>
      <c r="I52" s="17"/>
      <c r="J52" s="17"/>
      <c r="K52" s="116">
        <f>K51-K45</f>
        <v>0</v>
      </c>
      <c r="L52" s="117" t="e">
        <f>K52/K42</f>
        <v>#DIV/0!</v>
      </c>
      <c r="M52" s="230" t="s">
        <v>32</v>
      </c>
      <c r="N52" s="48"/>
      <c r="O52" s="232"/>
    </row>
    <row r="53" spans="1:15" ht="15" customHeight="1">
      <c r="A53" s="16"/>
      <c r="B53" s="127"/>
      <c r="C53" s="179"/>
      <c r="D53" s="28"/>
      <c r="E53" s="28"/>
      <c r="F53" s="28"/>
      <c r="G53" s="28"/>
      <c r="H53" s="231"/>
      <c r="I53" s="17"/>
      <c r="J53" s="17"/>
      <c r="K53" s="153"/>
      <c r="L53" s="154"/>
      <c r="M53" s="233"/>
      <c r="N53" s="48"/>
      <c r="O53" s="232"/>
    </row>
    <row r="54" spans="1:15" ht="15" customHeight="1">
      <c r="A54" s="306" t="s">
        <v>185</v>
      </c>
      <c r="B54" s="309"/>
      <c r="C54" s="309"/>
      <c r="D54" s="28"/>
      <c r="E54" s="28"/>
      <c r="F54" s="28"/>
      <c r="G54" s="28"/>
      <c r="H54" s="231"/>
      <c r="I54" s="17"/>
      <c r="J54" s="17"/>
      <c r="K54" s="153"/>
      <c r="L54" s="154"/>
      <c r="M54" s="233"/>
      <c r="N54" s="48"/>
      <c r="O54" s="232"/>
    </row>
    <row r="55" spans="1:15" ht="15" customHeight="1">
      <c r="A55" s="158"/>
      <c r="B55" s="159"/>
      <c r="C55" s="159" t="s">
        <v>28</v>
      </c>
      <c r="D55" s="28"/>
      <c r="E55" s="28"/>
      <c r="F55" s="28"/>
      <c r="G55" s="28"/>
      <c r="H55" s="231"/>
      <c r="I55" s="17"/>
      <c r="J55" s="17"/>
      <c r="K55" s="250">
        <f>K51</f>
        <v>0</v>
      </c>
      <c r="L55" s="154"/>
      <c r="M55" s="233"/>
      <c r="N55" s="48"/>
      <c r="O55" s="232"/>
    </row>
    <row r="56" spans="1:15" ht="15" customHeight="1">
      <c r="A56" s="158"/>
      <c r="B56" s="159"/>
      <c r="C56" s="159" t="s">
        <v>186</v>
      </c>
      <c r="D56" s="28"/>
      <c r="E56" s="28"/>
      <c r="F56" s="28"/>
      <c r="G56" s="28"/>
      <c r="H56" s="231"/>
      <c r="I56" s="17"/>
      <c r="J56" s="17"/>
      <c r="K56" s="251">
        <v>0</v>
      </c>
      <c r="L56" s="154"/>
      <c r="M56" s="233"/>
      <c r="N56" s="48"/>
      <c r="O56" s="232"/>
    </row>
    <row r="57" spans="1:15" ht="15" customHeight="1">
      <c r="A57" s="158"/>
      <c r="B57" s="159"/>
      <c r="C57" s="159" t="s">
        <v>187</v>
      </c>
      <c r="D57" s="28"/>
      <c r="E57" s="28"/>
      <c r="F57" s="28"/>
      <c r="G57" s="28"/>
      <c r="H57" s="231"/>
      <c r="I57" s="17"/>
      <c r="J57" s="17"/>
      <c r="K57" s="155">
        <f>K56-K55</f>
        <v>0</v>
      </c>
      <c r="L57" s="154"/>
      <c r="M57" s="233"/>
      <c r="N57" s="48"/>
      <c r="O57" s="232"/>
    </row>
    <row r="58" spans="1:15" ht="13.5" thickBot="1">
      <c r="A58" s="41"/>
      <c r="B58" s="135"/>
      <c r="C58" s="234" t="s">
        <v>33</v>
      </c>
      <c r="D58" s="28"/>
      <c r="E58" s="28"/>
      <c r="F58" s="28"/>
      <c r="G58" s="28"/>
      <c r="H58" s="28"/>
      <c r="I58" s="235"/>
      <c r="J58" s="17"/>
      <c r="K58" s="236" t="s">
        <v>34</v>
      </c>
      <c r="L58" s="48"/>
      <c r="M58" s="237"/>
      <c r="N58" s="48"/>
      <c r="O58" s="232"/>
    </row>
    <row r="59" spans="1:15" ht="17.25" customHeight="1" thickBot="1">
      <c r="A59" s="238"/>
      <c r="B59" s="136"/>
      <c r="C59" s="134" t="s">
        <v>43</v>
      </c>
      <c r="D59" s="57"/>
      <c r="E59" s="57"/>
      <c r="F59" s="57"/>
      <c r="G59" s="331"/>
      <c r="H59" s="332"/>
      <c r="I59" s="332"/>
      <c r="J59" s="332"/>
      <c r="K59" s="333"/>
      <c r="L59" s="48"/>
      <c r="M59" s="237"/>
      <c r="N59" s="48"/>
      <c r="O59" s="232"/>
    </row>
    <row r="60" spans="1:15" ht="13.5" thickBot="1">
      <c r="A60" s="41"/>
      <c r="B60" s="135"/>
      <c r="C60" s="135"/>
      <c r="D60" s="135"/>
      <c r="E60" s="135"/>
      <c r="F60" s="135"/>
      <c r="G60" s="135"/>
      <c r="H60" s="135"/>
      <c r="I60" s="135"/>
      <c r="J60" s="135"/>
      <c r="K60" s="135"/>
      <c r="L60" s="135"/>
      <c r="M60" s="135"/>
      <c r="N60" s="135"/>
      <c r="O60" s="211"/>
    </row>
  </sheetData>
  <sheetProtection/>
  <mergeCells count="14">
    <mergeCell ref="A5:A6"/>
    <mergeCell ref="A54:C54"/>
    <mergeCell ref="G59:K59"/>
    <mergeCell ref="L1:O1"/>
    <mergeCell ref="L2:O2"/>
    <mergeCell ref="L3:O3"/>
    <mergeCell ref="D4:E5"/>
    <mergeCell ref="G4:H5"/>
    <mergeCell ref="F4:F5"/>
    <mergeCell ref="J5:J6"/>
    <mergeCell ref="K5:K6"/>
    <mergeCell ref="N5:N6"/>
    <mergeCell ref="D1:J1"/>
    <mergeCell ref="B5:B6"/>
  </mergeCells>
  <printOptions gridLines="1"/>
  <pageMargins left="0.5" right="0.3" top="0.55" bottom="0.5" header="0.42" footer="0.5"/>
  <pageSetup horizontalDpi="600" verticalDpi="600" orientation="portrait" r:id="rId1"/>
  <headerFooter alignWithMargins="0">
    <oddFooter>&amp;C11&amp;REncl. 3-1</oddFooter>
  </headerFooter>
</worksheet>
</file>

<file path=xl/worksheets/sheet5.xml><?xml version="1.0" encoding="utf-8"?>
<worksheet xmlns="http://schemas.openxmlformats.org/spreadsheetml/2006/main" xmlns:r="http://schemas.openxmlformats.org/officeDocument/2006/relationships">
  <dimension ref="A1:R68"/>
  <sheetViews>
    <sheetView zoomScalePageLayoutView="0" workbookViewId="0" topLeftCell="A1">
      <selection activeCell="U17" sqref="U17"/>
    </sheetView>
  </sheetViews>
  <sheetFormatPr defaultColWidth="9.140625" defaultRowHeight="12.75"/>
  <cols>
    <col min="1" max="1" width="21.00390625" style="0" customWidth="1"/>
    <col min="3" max="4" width="6.8515625" style="0" customWidth="1"/>
    <col min="5" max="9" width="6.57421875" style="0" customWidth="1"/>
    <col min="11" max="11" width="8.421875" style="0" customWidth="1"/>
    <col min="13" max="13" width="1.421875" style="0" customWidth="1"/>
    <col min="16" max="16" width="0.85546875" style="0" customWidth="1"/>
    <col min="17" max="18" width="8.28125" style="0" customWidth="1"/>
  </cols>
  <sheetData>
    <row r="1" spans="1:15" ht="40.5" customHeight="1" thickBot="1">
      <c r="A1" s="260" t="s">
        <v>340</v>
      </c>
      <c r="C1" s="135"/>
      <c r="D1" s="135"/>
      <c r="E1" s="135"/>
      <c r="F1" s="135"/>
      <c r="G1" s="135"/>
      <c r="H1" s="135"/>
      <c r="I1" s="127"/>
      <c r="J1" s="260" t="s">
        <v>341</v>
      </c>
      <c r="L1" s="135"/>
      <c r="M1" s="135"/>
      <c r="N1" s="135"/>
      <c r="O1" s="135"/>
    </row>
    <row r="2" spans="9:15" ht="28.5" customHeight="1" thickBot="1">
      <c r="I2" s="127"/>
      <c r="J2" s="260" t="s">
        <v>342</v>
      </c>
      <c r="L2" s="136"/>
      <c r="M2" s="136"/>
      <c r="N2" s="136"/>
      <c r="O2" s="136"/>
    </row>
    <row r="3" spans="1:18" ht="13.5" thickBot="1">
      <c r="A3" s="127"/>
      <c r="B3" s="127"/>
      <c r="C3" s="127"/>
      <c r="D3" s="127"/>
      <c r="E3" s="310"/>
      <c r="F3" s="310"/>
      <c r="G3" s="310"/>
      <c r="H3" s="310"/>
      <c r="I3" s="310"/>
      <c r="J3" s="127"/>
      <c r="K3" s="127"/>
      <c r="L3" s="127"/>
      <c r="M3" s="127"/>
      <c r="N3" s="127"/>
      <c r="O3" s="127"/>
      <c r="P3" s="127"/>
      <c r="Q3" s="341"/>
      <c r="R3" s="330"/>
    </row>
    <row r="4" spans="1:18" ht="31.5" customHeight="1">
      <c r="A4" s="343" t="s">
        <v>53</v>
      </c>
      <c r="B4" s="342" t="s">
        <v>108</v>
      </c>
      <c r="C4" s="340" t="s">
        <v>109</v>
      </c>
      <c r="D4" s="345" t="s">
        <v>110</v>
      </c>
      <c r="E4" s="340" t="s">
        <v>112</v>
      </c>
      <c r="F4" s="342"/>
      <c r="G4" s="210" t="s">
        <v>113</v>
      </c>
      <c r="H4" s="340" t="s">
        <v>114</v>
      </c>
      <c r="I4" s="342"/>
      <c r="J4" s="340" t="s">
        <v>115</v>
      </c>
      <c r="K4" s="340" t="s">
        <v>132</v>
      </c>
      <c r="L4" s="340" t="s">
        <v>127</v>
      </c>
      <c r="M4" s="340"/>
      <c r="N4" s="340" t="s">
        <v>177</v>
      </c>
      <c r="O4" s="340" t="s">
        <v>116</v>
      </c>
      <c r="P4" s="340"/>
      <c r="Q4" s="340" t="s">
        <v>117</v>
      </c>
      <c r="R4" s="338" t="s">
        <v>118</v>
      </c>
    </row>
    <row r="5" spans="1:18" ht="15" customHeight="1">
      <c r="A5" s="344"/>
      <c r="B5" s="310"/>
      <c r="C5" s="310"/>
      <c r="D5" s="310"/>
      <c r="E5" s="129" t="s">
        <v>111</v>
      </c>
      <c r="F5" s="129" t="s">
        <v>4</v>
      </c>
      <c r="G5" s="129" t="s">
        <v>111</v>
      </c>
      <c r="H5" s="129" t="s">
        <v>111</v>
      </c>
      <c r="I5" s="129" t="s">
        <v>4</v>
      </c>
      <c r="J5" s="330"/>
      <c r="K5" s="330"/>
      <c r="L5" s="330"/>
      <c r="M5" s="330"/>
      <c r="N5" s="330"/>
      <c r="O5" s="330"/>
      <c r="P5" s="330"/>
      <c r="Q5" s="330"/>
      <c r="R5" s="339"/>
    </row>
    <row r="6" spans="1:18" ht="18.75" customHeight="1" thickBot="1">
      <c r="A6" s="196" t="s">
        <v>119</v>
      </c>
      <c r="B6" s="135"/>
      <c r="C6" s="135"/>
      <c r="D6" s="135"/>
      <c r="E6" s="145"/>
      <c r="F6" s="145"/>
      <c r="G6" s="135"/>
      <c r="H6" s="135"/>
      <c r="I6" s="135"/>
      <c r="J6" s="135"/>
      <c r="K6" s="135"/>
      <c r="L6" s="135"/>
      <c r="M6" s="135"/>
      <c r="N6" s="135"/>
      <c r="O6" s="135"/>
      <c r="P6" s="135"/>
      <c r="Q6" s="135"/>
      <c r="R6" s="211"/>
    </row>
    <row r="7" spans="1:18" ht="18.75" customHeight="1">
      <c r="A7" s="212" t="s">
        <v>138</v>
      </c>
      <c r="B7" s="213">
        <v>0</v>
      </c>
      <c r="C7" s="127"/>
      <c r="D7" s="127"/>
      <c r="E7" s="146"/>
      <c r="F7" s="146"/>
      <c r="G7" s="146"/>
      <c r="H7" s="146"/>
      <c r="I7" s="146"/>
      <c r="J7" s="78">
        <f>E7+F7+G7-H7-I7</f>
        <v>0</v>
      </c>
      <c r="K7" s="213">
        <v>0</v>
      </c>
      <c r="L7" s="214">
        <f>J7*K7</f>
        <v>0</v>
      </c>
      <c r="M7" s="127"/>
      <c r="N7" s="213">
        <v>0</v>
      </c>
      <c r="O7" s="214">
        <f>N7-L7</f>
        <v>0</v>
      </c>
      <c r="P7" s="127"/>
      <c r="Q7" s="213">
        <v>0</v>
      </c>
      <c r="R7" s="215">
        <f>Q7*J7</f>
        <v>0</v>
      </c>
    </row>
    <row r="8" spans="1:18" ht="18.75" customHeight="1">
      <c r="A8" s="212" t="s">
        <v>139</v>
      </c>
      <c r="B8" s="213">
        <v>0</v>
      </c>
      <c r="C8" s="127"/>
      <c r="D8" s="127"/>
      <c r="E8" s="147"/>
      <c r="F8" s="147"/>
      <c r="G8" s="147"/>
      <c r="H8" s="147"/>
      <c r="I8" s="147"/>
      <c r="J8" s="78">
        <f aca="true" t="shared" si="0" ref="J8:J14">E8+F8+G8-H8-I8</f>
        <v>0</v>
      </c>
      <c r="K8" s="213">
        <v>0</v>
      </c>
      <c r="L8" s="214">
        <f aca="true" t="shared" si="1" ref="L8:L14">J8*K8</f>
        <v>0</v>
      </c>
      <c r="M8" s="127"/>
      <c r="N8" s="213">
        <v>0</v>
      </c>
      <c r="O8" s="214">
        <f aca="true" t="shared" si="2" ref="O8:O15">N8-L8</f>
        <v>0</v>
      </c>
      <c r="P8" s="127"/>
      <c r="Q8" s="213">
        <v>0</v>
      </c>
      <c r="R8" s="215">
        <f aca="true" t="shared" si="3" ref="R8:R14">Q8*J8</f>
        <v>0</v>
      </c>
    </row>
    <row r="9" spans="1:18" ht="18.75" customHeight="1">
      <c r="A9" s="212" t="s">
        <v>140</v>
      </c>
      <c r="B9" s="213">
        <v>0</v>
      </c>
      <c r="C9" s="127"/>
      <c r="D9" s="127"/>
      <c r="E9" s="147"/>
      <c r="F9" s="147"/>
      <c r="G9" s="147"/>
      <c r="H9" s="147"/>
      <c r="I9" s="147"/>
      <c r="J9" s="78">
        <f t="shared" si="0"/>
        <v>0</v>
      </c>
      <c r="K9" s="213">
        <v>0</v>
      </c>
      <c r="L9" s="214">
        <f t="shared" si="1"/>
        <v>0</v>
      </c>
      <c r="M9" s="127"/>
      <c r="N9" s="213">
        <v>0</v>
      </c>
      <c r="O9" s="214">
        <f t="shared" si="2"/>
        <v>0</v>
      </c>
      <c r="P9" s="127"/>
      <c r="Q9" s="213">
        <v>0</v>
      </c>
      <c r="R9" s="215">
        <f t="shared" si="3"/>
        <v>0</v>
      </c>
    </row>
    <row r="10" spans="1:18" ht="18.75" customHeight="1">
      <c r="A10" s="212" t="s">
        <v>141</v>
      </c>
      <c r="B10" s="213">
        <v>0</v>
      </c>
      <c r="C10" s="127"/>
      <c r="D10" s="127"/>
      <c r="E10" s="147"/>
      <c r="F10" s="147"/>
      <c r="G10" s="147"/>
      <c r="H10" s="147"/>
      <c r="I10" s="147"/>
      <c r="J10" s="78">
        <f t="shared" si="0"/>
        <v>0</v>
      </c>
      <c r="K10" s="213">
        <v>0</v>
      </c>
      <c r="L10" s="214">
        <f t="shared" si="1"/>
        <v>0</v>
      </c>
      <c r="M10" s="127"/>
      <c r="N10" s="213">
        <v>0</v>
      </c>
      <c r="O10" s="214">
        <f t="shared" si="2"/>
        <v>0</v>
      </c>
      <c r="P10" s="127"/>
      <c r="Q10" s="213">
        <v>0</v>
      </c>
      <c r="R10" s="215">
        <f t="shared" si="3"/>
        <v>0</v>
      </c>
    </row>
    <row r="11" spans="1:18" ht="18.75" customHeight="1">
      <c r="A11" s="212" t="s">
        <v>142</v>
      </c>
      <c r="B11" s="213">
        <v>0</v>
      </c>
      <c r="C11" s="127"/>
      <c r="D11" s="127"/>
      <c r="E11" s="147"/>
      <c r="F11" s="147"/>
      <c r="G11" s="147"/>
      <c r="H11" s="147"/>
      <c r="I11" s="147"/>
      <c r="J11" s="78">
        <f t="shared" si="0"/>
        <v>0</v>
      </c>
      <c r="K11" s="213">
        <v>0</v>
      </c>
      <c r="L11" s="214">
        <f t="shared" si="1"/>
        <v>0</v>
      </c>
      <c r="M11" s="127"/>
      <c r="N11" s="213">
        <v>0</v>
      </c>
      <c r="O11" s="214">
        <f t="shared" si="2"/>
        <v>0</v>
      </c>
      <c r="P11" s="127"/>
      <c r="Q11" s="213">
        <v>0</v>
      </c>
      <c r="R11" s="215">
        <f t="shared" si="3"/>
        <v>0</v>
      </c>
    </row>
    <row r="12" spans="1:18" ht="18.75" customHeight="1">
      <c r="A12" s="212" t="s">
        <v>144</v>
      </c>
      <c r="B12" s="213">
        <v>0</v>
      </c>
      <c r="C12" s="127"/>
      <c r="D12" s="127"/>
      <c r="E12" s="147"/>
      <c r="F12" s="147"/>
      <c r="G12" s="147"/>
      <c r="H12" s="147"/>
      <c r="I12" s="147"/>
      <c r="J12" s="78">
        <f t="shared" si="0"/>
        <v>0</v>
      </c>
      <c r="K12" s="213">
        <v>0</v>
      </c>
      <c r="L12" s="214">
        <f t="shared" si="1"/>
        <v>0</v>
      </c>
      <c r="M12" s="127"/>
      <c r="N12" s="213">
        <v>0</v>
      </c>
      <c r="O12" s="214">
        <f t="shared" si="2"/>
        <v>0</v>
      </c>
      <c r="P12" s="127"/>
      <c r="Q12" s="213">
        <v>0</v>
      </c>
      <c r="R12" s="215">
        <f t="shared" si="3"/>
        <v>0</v>
      </c>
    </row>
    <row r="13" spans="1:18" ht="18.75" customHeight="1">
      <c r="A13" s="212" t="s">
        <v>145</v>
      </c>
      <c r="B13" s="213">
        <v>0</v>
      </c>
      <c r="C13" s="127"/>
      <c r="D13" s="127"/>
      <c r="E13" s="147"/>
      <c r="F13" s="147"/>
      <c r="G13" s="147"/>
      <c r="H13" s="147"/>
      <c r="I13" s="147"/>
      <c r="J13" s="78">
        <f t="shared" si="0"/>
        <v>0</v>
      </c>
      <c r="K13" s="213">
        <v>0</v>
      </c>
      <c r="L13" s="214">
        <f t="shared" si="1"/>
        <v>0</v>
      </c>
      <c r="M13" s="127"/>
      <c r="N13" s="213">
        <v>0</v>
      </c>
      <c r="O13" s="214">
        <f t="shared" si="2"/>
        <v>0</v>
      </c>
      <c r="P13" s="127"/>
      <c r="Q13" s="213">
        <v>0</v>
      </c>
      <c r="R13" s="215">
        <f t="shared" si="3"/>
        <v>0</v>
      </c>
    </row>
    <row r="14" spans="1:18" ht="18.75" customHeight="1">
      <c r="A14" s="212" t="s">
        <v>143</v>
      </c>
      <c r="B14" s="213">
        <v>0</v>
      </c>
      <c r="C14" s="127"/>
      <c r="D14" s="127"/>
      <c r="E14" s="147"/>
      <c r="F14" s="147"/>
      <c r="G14" s="147"/>
      <c r="H14" s="147"/>
      <c r="I14" s="147"/>
      <c r="J14" s="78">
        <f t="shared" si="0"/>
        <v>0</v>
      </c>
      <c r="K14" s="213">
        <v>0</v>
      </c>
      <c r="L14" s="214">
        <f t="shared" si="1"/>
        <v>0</v>
      </c>
      <c r="M14" s="127"/>
      <c r="N14" s="213">
        <v>0</v>
      </c>
      <c r="O14" s="214">
        <f t="shared" si="2"/>
        <v>0</v>
      </c>
      <c r="P14" s="127"/>
      <c r="Q14" s="213">
        <v>0</v>
      </c>
      <c r="R14" s="215">
        <f t="shared" si="3"/>
        <v>0</v>
      </c>
    </row>
    <row r="15" spans="1:18" ht="18.75" customHeight="1">
      <c r="A15" s="216" t="s">
        <v>146</v>
      </c>
      <c r="B15" s="144"/>
      <c r="C15" s="142"/>
      <c r="D15" s="142"/>
      <c r="E15" s="143"/>
      <c r="F15" s="143"/>
      <c r="G15" s="142"/>
      <c r="H15" s="142"/>
      <c r="I15" s="142"/>
      <c r="J15" s="148"/>
      <c r="K15" s="149"/>
      <c r="L15" s="149">
        <f>SUM(L7:L14)</f>
        <v>0</v>
      </c>
      <c r="M15" s="142"/>
      <c r="N15" s="149">
        <f>SUM(N7:N14)</f>
        <v>0</v>
      </c>
      <c r="O15" s="149">
        <f t="shared" si="2"/>
        <v>0</v>
      </c>
      <c r="P15" s="142"/>
      <c r="Q15" s="142"/>
      <c r="R15" s="217">
        <f>SUM(R7:R14)</f>
        <v>0</v>
      </c>
    </row>
    <row r="16" spans="1:18" ht="18.75" customHeight="1">
      <c r="A16" s="16"/>
      <c r="B16" s="127"/>
      <c r="C16" s="127"/>
      <c r="D16" s="127"/>
      <c r="E16" s="127"/>
      <c r="F16" s="127"/>
      <c r="G16" s="127"/>
      <c r="H16" s="127"/>
      <c r="I16" s="127"/>
      <c r="J16" s="78"/>
      <c r="K16" s="127"/>
      <c r="L16" s="127"/>
      <c r="M16" s="127"/>
      <c r="N16" s="127"/>
      <c r="O16" s="127"/>
      <c r="P16" s="127"/>
      <c r="Q16" s="127"/>
      <c r="R16" s="52"/>
    </row>
    <row r="17" spans="1:18" ht="18.75" customHeight="1" thickBot="1">
      <c r="A17" s="196" t="s">
        <v>147</v>
      </c>
      <c r="B17" s="135"/>
      <c r="C17" s="135"/>
      <c r="D17" s="135"/>
      <c r="E17" s="135"/>
      <c r="F17" s="135"/>
      <c r="G17" s="135"/>
      <c r="H17" s="135"/>
      <c r="I17" s="135"/>
      <c r="J17" s="135"/>
      <c r="K17" s="135"/>
      <c r="L17" s="135"/>
      <c r="M17" s="135"/>
      <c r="N17" s="135"/>
      <c r="O17" s="135"/>
      <c r="P17" s="135"/>
      <c r="Q17" s="135"/>
      <c r="R17" s="211"/>
    </row>
    <row r="18" spans="1:18" ht="18.75" customHeight="1">
      <c r="A18" s="212" t="s">
        <v>148</v>
      </c>
      <c r="B18" s="213">
        <v>0</v>
      </c>
      <c r="C18" s="127"/>
      <c r="D18" s="127"/>
      <c r="E18" s="146"/>
      <c r="F18" s="146"/>
      <c r="G18" s="146"/>
      <c r="H18" s="146"/>
      <c r="I18" s="146"/>
      <c r="J18" s="33">
        <f>IF(I18=0,((E18*D18)-(H18*D18)),(((E18*D18)+(G18*D18)+F18)-((H18*D18)+(I18))))</f>
        <v>0</v>
      </c>
      <c r="K18" s="213">
        <v>0</v>
      </c>
      <c r="L18" s="214">
        <f aca="true" t="shared" si="4" ref="L18:L32">J18*K18</f>
        <v>0</v>
      </c>
      <c r="M18" s="127"/>
      <c r="N18" s="213">
        <v>0</v>
      </c>
      <c r="O18" s="214">
        <f aca="true" t="shared" si="5" ref="O18:O32">N18-L18</f>
        <v>0</v>
      </c>
      <c r="P18" s="127"/>
      <c r="Q18" s="213">
        <v>0</v>
      </c>
      <c r="R18" s="215">
        <f aca="true" t="shared" si="6" ref="R18:R32">Q18*J18</f>
        <v>0</v>
      </c>
    </row>
    <row r="19" spans="1:18" ht="18.75" customHeight="1">
      <c r="A19" s="212" t="s">
        <v>149</v>
      </c>
      <c r="B19" s="213">
        <v>0</v>
      </c>
      <c r="C19" s="127"/>
      <c r="D19" s="127"/>
      <c r="E19" s="147"/>
      <c r="F19" s="147"/>
      <c r="G19" s="147"/>
      <c r="H19" s="147"/>
      <c r="I19" s="147"/>
      <c r="J19" s="33">
        <f aca="true" t="shared" si="7" ref="J19:J32">IF(I19=0,((E19*D19)-(H19*D19)),(((E19*D19)+(G19*D19)+F19)-((H19*D19)+(I19))))</f>
        <v>0</v>
      </c>
      <c r="K19" s="213">
        <v>0</v>
      </c>
      <c r="L19" s="214">
        <f t="shared" si="4"/>
        <v>0</v>
      </c>
      <c r="M19" s="127"/>
      <c r="N19" s="213">
        <v>0</v>
      </c>
      <c r="O19" s="214">
        <f t="shared" si="5"/>
        <v>0</v>
      </c>
      <c r="P19" s="127"/>
      <c r="Q19" s="213">
        <v>0</v>
      </c>
      <c r="R19" s="215">
        <f t="shared" si="6"/>
        <v>0</v>
      </c>
    </row>
    <row r="20" spans="1:18" ht="18.75" customHeight="1">
      <c r="A20" s="212" t="s">
        <v>150</v>
      </c>
      <c r="B20" s="213">
        <v>0</v>
      </c>
      <c r="C20" s="127"/>
      <c r="D20" s="127"/>
      <c r="E20" s="147"/>
      <c r="F20" s="147"/>
      <c r="G20" s="147"/>
      <c r="H20" s="147"/>
      <c r="I20" s="147"/>
      <c r="J20" s="33">
        <f t="shared" si="7"/>
        <v>0</v>
      </c>
      <c r="K20" s="213">
        <v>0</v>
      </c>
      <c r="L20" s="214">
        <f t="shared" si="4"/>
        <v>0</v>
      </c>
      <c r="M20" s="127"/>
      <c r="N20" s="213">
        <v>0</v>
      </c>
      <c r="O20" s="214">
        <f t="shared" si="5"/>
        <v>0</v>
      </c>
      <c r="P20" s="127"/>
      <c r="Q20" s="213">
        <v>0</v>
      </c>
      <c r="R20" s="215">
        <f t="shared" si="6"/>
        <v>0</v>
      </c>
    </row>
    <row r="21" spans="1:18" ht="18.75" customHeight="1">
      <c r="A21" s="212" t="s">
        <v>151</v>
      </c>
      <c r="B21" s="213">
        <v>0</v>
      </c>
      <c r="C21" s="127"/>
      <c r="D21" s="127"/>
      <c r="E21" s="147"/>
      <c r="F21" s="147"/>
      <c r="G21" s="147"/>
      <c r="H21" s="147"/>
      <c r="I21" s="147"/>
      <c r="J21" s="33">
        <f t="shared" si="7"/>
        <v>0</v>
      </c>
      <c r="K21" s="213">
        <v>0</v>
      </c>
      <c r="L21" s="214">
        <f t="shared" si="4"/>
        <v>0</v>
      </c>
      <c r="M21" s="127"/>
      <c r="N21" s="213">
        <v>0</v>
      </c>
      <c r="O21" s="214">
        <f t="shared" si="5"/>
        <v>0</v>
      </c>
      <c r="P21" s="127"/>
      <c r="Q21" s="213">
        <v>0</v>
      </c>
      <c r="R21" s="215">
        <f t="shared" si="6"/>
        <v>0</v>
      </c>
    </row>
    <row r="22" spans="1:18" ht="18.75" customHeight="1">
      <c r="A22" s="212" t="s">
        <v>152</v>
      </c>
      <c r="B22" s="213">
        <v>0</v>
      </c>
      <c r="C22" s="127"/>
      <c r="D22" s="127"/>
      <c r="E22" s="147"/>
      <c r="F22" s="147"/>
      <c r="G22" s="147"/>
      <c r="H22" s="147"/>
      <c r="I22" s="147"/>
      <c r="J22" s="33">
        <f t="shared" si="7"/>
        <v>0</v>
      </c>
      <c r="K22" s="213">
        <v>0</v>
      </c>
      <c r="L22" s="214">
        <f t="shared" si="4"/>
        <v>0</v>
      </c>
      <c r="M22" s="127"/>
      <c r="N22" s="213">
        <v>0</v>
      </c>
      <c r="O22" s="214">
        <f t="shared" si="5"/>
        <v>0</v>
      </c>
      <c r="P22" s="127"/>
      <c r="Q22" s="213">
        <v>0</v>
      </c>
      <c r="R22" s="215">
        <f t="shared" si="6"/>
        <v>0</v>
      </c>
    </row>
    <row r="23" spans="1:18" ht="18.75" customHeight="1">
      <c r="A23" s="212" t="s">
        <v>153</v>
      </c>
      <c r="B23" s="213">
        <v>0</v>
      </c>
      <c r="C23" s="127"/>
      <c r="D23" s="127"/>
      <c r="E23" s="147"/>
      <c r="F23" s="147"/>
      <c r="G23" s="147"/>
      <c r="H23" s="147"/>
      <c r="I23" s="147"/>
      <c r="J23" s="33">
        <f t="shared" si="7"/>
        <v>0</v>
      </c>
      <c r="K23" s="213">
        <v>0</v>
      </c>
      <c r="L23" s="214">
        <f t="shared" si="4"/>
        <v>0</v>
      </c>
      <c r="M23" s="127"/>
      <c r="N23" s="213">
        <v>0</v>
      </c>
      <c r="O23" s="214">
        <f t="shared" si="5"/>
        <v>0</v>
      </c>
      <c r="P23" s="127"/>
      <c r="Q23" s="213">
        <v>0</v>
      </c>
      <c r="R23" s="215">
        <f t="shared" si="6"/>
        <v>0</v>
      </c>
    </row>
    <row r="24" spans="1:18" ht="18.75" customHeight="1">
      <c r="A24" s="212" t="s">
        <v>154</v>
      </c>
      <c r="B24" s="213">
        <v>0</v>
      </c>
      <c r="C24" s="127"/>
      <c r="D24" s="127"/>
      <c r="E24" s="147"/>
      <c r="F24" s="147"/>
      <c r="G24" s="147"/>
      <c r="H24" s="147"/>
      <c r="I24" s="147"/>
      <c r="J24" s="33">
        <f t="shared" si="7"/>
        <v>0</v>
      </c>
      <c r="K24" s="213">
        <v>0</v>
      </c>
      <c r="L24" s="214">
        <f t="shared" si="4"/>
        <v>0</v>
      </c>
      <c r="M24" s="127"/>
      <c r="N24" s="213">
        <v>0</v>
      </c>
      <c r="O24" s="214">
        <f t="shared" si="5"/>
        <v>0</v>
      </c>
      <c r="P24" s="127"/>
      <c r="Q24" s="213">
        <v>0</v>
      </c>
      <c r="R24" s="215">
        <f t="shared" si="6"/>
        <v>0</v>
      </c>
    </row>
    <row r="25" spans="1:18" ht="18.75" customHeight="1">
      <c r="A25" s="212" t="s">
        <v>123</v>
      </c>
      <c r="B25" s="213">
        <v>0</v>
      </c>
      <c r="C25" s="127"/>
      <c r="D25" s="127"/>
      <c r="E25" s="147"/>
      <c r="F25" s="147"/>
      <c r="G25" s="147"/>
      <c r="H25" s="147"/>
      <c r="I25" s="147"/>
      <c r="J25" s="33">
        <f t="shared" si="7"/>
        <v>0</v>
      </c>
      <c r="K25" s="213">
        <v>0</v>
      </c>
      <c r="L25" s="214">
        <f t="shared" si="4"/>
        <v>0</v>
      </c>
      <c r="M25" s="127"/>
      <c r="N25" s="213">
        <v>0</v>
      </c>
      <c r="O25" s="214">
        <f t="shared" si="5"/>
        <v>0</v>
      </c>
      <c r="P25" s="127"/>
      <c r="Q25" s="213">
        <v>0</v>
      </c>
      <c r="R25" s="215">
        <f t="shared" si="6"/>
        <v>0</v>
      </c>
    </row>
    <row r="26" spans="1:18" ht="18.75" customHeight="1">
      <c r="A26" s="212" t="s">
        <v>134</v>
      </c>
      <c r="B26" s="213">
        <v>0</v>
      </c>
      <c r="C26" s="127"/>
      <c r="D26" s="127"/>
      <c r="E26" s="147"/>
      <c r="F26" s="147"/>
      <c r="G26" s="147"/>
      <c r="H26" s="147"/>
      <c r="I26" s="147"/>
      <c r="J26" s="33">
        <f t="shared" si="7"/>
        <v>0</v>
      </c>
      <c r="K26" s="213">
        <v>0</v>
      </c>
      <c r="L26" s="214">
        <f t="shared" si="4"/>
        <v>0</v>
      </c>
      <c r="M26" s="127"/>
      <c r="N26" s="213">
        <v>0</v>
      </c>
      <c r="O26" s="214">
        <f t="shared" si="5"/>
        <v>0</v>
      </c>
      <c r="P26" s="127"/>
      <c r="Q26" s="213">
        <v>0</v>
      </c>
      <c r="R26" s="215">
        <f t="shared" si="6"/>
        <v>0</v>
      </c>
    </row>
    <row r="27" spans="1:18" ht="18.75" customHeight="1">
      <c r="A27" s="212" t="s">
        <v>135</v>
      </c>
      <c r="B27" s="213">
        <v>0</v>
      </c>
      <c r="C27" s="127"/>
      <c r="D27" s="127"/>
      <c r="E27" s="147"/>
      <c r="F27" s="147"/>
      <c r="G27" s="147"/>
      <c r="H27" s="147"/>
      <c r="I27" s="147"/>
      <c r="J27" s="33">
        <f t="shared" si="7"/>
        <v>0</v>
      </c>
      <c r="K27" s="213">
        <v>0</v>
      </c>
      <c r="L27" s="214">
        <f t="shared" si="4"/>
        <v>0</v>
      </c>
      <c r="M27" s="127"/>
      <c r="N27" s="213">
        <v>0</v>
      </c>
      <c r="O27" s="214">
        <f t="shared" si="5"/>
        <v>0</v>
      </c>
      <c r="P27" s="127"/>
      <c r="Q27" s="213">
        <v>0</v>
      </c>
      <c r="R27" s="215">
        <f t="shared" si="6"/>
        <v>0</v>
      </c>
    </row>
    <row r="28" spans="1:18" ht="18.75" customHeight="1">
      <c r="A28" s="212" t="s">
        <v>155</v>
      </c>
      <c r="B28" s="213">
        <v>0</v>
      </c>
      <c r="C28" s="127"/>
      <c r="D28" s="127"/>
      <c r="E28" s="147"/>
      <c r="F28" s="147"/>
      <c r="G28" s="147"/>
      <c r="H28" s="147"/>
      <c r="I28" s="147"/>
      <c r="J28" s="33">
        <f t="shared" si="7"/>
        <v>0</v>
      </c>
      <c r="K28" s="213">
        <v>0</v>
      </c>
      <c r="L28" s="214">
        <f t="shared" si="4"/>
        <v>0</v>
      </c>
      <c r="M28" s="127"/>
      <c r="N28" s="213">
        <v>0</v>
      </c>
      <c r="O28" s="214">
        <f t="shared" si="5"/>
        <v>0</v>
      </c>
      <c r="P28" s="127"/>
      <c r="Q28" s="213">
        <v>0</v>
      </c>
      <c r="R28" s="215">
        <f t="shared" si="6"/>
        <v>0</v>
      </c>
    </row>
    <row r="29" spans="1:18" ht="18.75" customHeight="1">
      <c r="A29" s="212" t="s">
        <v>156</v>
      </c>
      <c r="B29" s="213">
        <v>0</v>
      </c>
      <c r="C29" s="127"/>
      <c r="D29" s="127"/>
      <c r="E29" s="147"/>
      <c r="F29" s="147"/>
      <c r="G29" s="147"/>
      <c r="H29" s="147"/>
      <c r="I29" s="147"/>
      <c r="J29" s="33">
        <f t="shared" si="7"/>
        <v>0</v>
      </c>
      <c r="K29" s="213">
        <v>0</v>
      </c>
      <c r="L29" s="214">
        <f t="shared" si="4"/>
        <v>0</v>
      </c>
      <c r="M29" s="127"/>
      <c r="N29" s="213">
        <v>0</v>
      </c>
      <c r="O29" s="214">
        <f t="shared" si="5"/>
        <v>0</v>
      </c>
      <c r="P29" s="127"/>
      <c r="Q29" s="213">
        <v>0</v>
      </c>
      <c r="R29" s="215">
        <f t="shared" si="6"/>
        <v>0</v>
      </c>
    </row>
    <row r="30" spans="1:18" ht="18.75" customHeight="1">
      <c r="A30" s="212" t="s">
        <v>157</v>
      </c>
      <c r="B30" s="213">
        <v>0</v>
      </c>
      <c r="C30" s="127"/>
      <c r="D30" s="127"/>
      <c r="E30" s="147"/>
      <c r="F30" s="147"/>
      <c r="G30" s="147"/>
      <c r="H30" s="147"/>
      <c r="I30" s="147"/>
      <c r="J30" s="33">
        <f t="shared" si="7"/>
        <v>0</v>
      </c>
      <c r="K30" s="213">
        <v>0</v>
      </c>
      <c r="L30" s="214">
        <f t="shared" si="4"/>
        <v>0</v>
      </c>
      <c r="M30" s="127"/>
      <c r="N30" s="213">
        <v>0</v>
      </c>
      <c r="O30" s="214">
        <f t="shared" si="5"/>
        <v>0</v>
      </c>
      <c r="P30" s="127"/>
      <c r="Q30" s="213">
        <v>0</v>
      </c>
      <c r="R30" s="215">
        <f t="shared" si="6"/>
        <v>0</v>
      </c>
    </row>
    <row r="31" spans="1:18" ht="18.75" customHeight="1">
      <c r="A31" s="212" t="s">
        <v>158</v>
      </c>
      <c r="B31" s="213">
        <v>0</v>
      </c>
      <c r="C31" s="127"/>
      <c r="D31" s="127"/>
      <c r="E31" s="147"/>
      <c r="F31" s="147"/>
      <c r="G31" s="147"/>
      <c r="H31" s="147"/>
      <c r="I31" s="147"/>
      <c r="J31" s="33">
        <f t="shared" si="7"/>
        <v>0</v>
      </c>
      <c r="K31" s="213">
        <v>0</v>
      </c>
      <c r="L31" s="214">
        <f t="shared" si="4"/>
        <v>0</v>
      </c>
      <c r="M31" s="127"/>
      <c r="N31" s="213">
        <v>0</v>
      </c>
      <c r="O31" s="214">
        <f t="shared" si="5"/>
        <v>0</v>
      </c>
      <c r="P31" s="127"/>
      <c r="Q31" s="213">
        <v>0</v>
      </c>
      <c r="R31" s="215">
        <f t="shared" si="6"/>
        <v>0</v>
      </c>
    </row>
    <row r="32" spans="1:18" ht="18.75" customHeight="1">
      <c r="A32" s="212" t="s">
        <v>159</v>
      </c>
      <c r="B32" s="213">
        <v>0</v>
      </c>
      <c r="C32" s="127"/>
      <c r="D32" s="127"/>
      <c r="E32" s="147"/>
      <c r="F32" s="147"/>
      <c r="G32" s="147"/>
      <c r="H32" s="147"/>
      <c r="I32" s="147"/>
      <c r="J32" s="33">
        <f t="shared" si="7"/>
        <v>0</v>
      </c>
      <c r="K32" s="213">
        <v>0</v>
      </c>
      <c r="L32" s="214">
        <f t="shared" si="4"/>
        <v>0</v>
      </c>
      <c r="M32" s="127"/>
      <c r="N32" s="213">
        <v>0</v>
      </c>
      <c r="O32" s="214">
        <f t="shared" si="5"/>
        <v>0</v>
      </c>
      <c r="P32" s="127"/>
      <c r="Q32" s="213">
        <v>0</v>
      </c>
      <c r="R32" s="215">
        <f t="shared" si="6"/>
        <v>0</v>
      </c>
    </row>
    <row r="33" spans="1:18" ht="18.75" customHeight="1">
      <c r="A33" s="216" t="s">
        <v>160</v>
      </c>
      <c r="B33" s="149"/>
      <c r="C33" s="142"/>
      <c r="D33" s="142"/>
      <c r="E33" s="142"/>
      <c r="F33" s="142"/>
      <c r="G33" s="142"/>
      <c r="H33" s="142"/>
      <c r="I33" s="142"/>
      <c r="J33" s="142"/>
      <c r="K33" s="149"/>
      <c r="L33" s="149">
        <f>SUM(L18:L32)</f>
        <v>0</v>
      </c>
      <c r="M33" s="142"/>
      <c r="N33" s="149">
        <f>SUM(N18:N32)</f>
        <v>0</v>
      </c>
      <c r="O33" s="149">
        <f>SUM(O18:O32)</f>
        <v>0</v>
      </c>
      <c r="P33" s="142"/>
      <c r="Q33" s="142"/>
      <c r="R33" s="217">
        <f>SUM(R18:R32)</f>
        <v>0</v>
      </c>
    </row>
    <row r="34" spans="1:18" ht="18.75" customHeight="1">
      <c r="A34" s="16"/>
      <c r="B34" s="127"/>
      <c r="C34" s="127"/>
      <c r="D34" s="127"/>
      <c r="E34" s="127"/>
      <c r="F34" s="127"/>
      <c r="G34" s="127"/>
      <c r="H34" s="127"/>
      <c r="I34" s="127"/>
      <c r="J34" s="127"/>
      <c r="K34" s="127"/>
      <c r="L34" s="127"/>
      <c r="M34" s="127"/>
      <c r="N34" s="127"/>
      <c r="O34" s="127"/>
      <c r="P34" s="127"/>
      <c r="Q34" s="127"/>
      <c r="R34" s="52"/>
    </row>
    <row r="35" spans="1:18" ht="18.75" customHeight="1" thickBot="1">
      <c r="A35" s="196" t="s">
        <v>161</v>
      </c>
      <c r="B35" s="135"/>
      <c r="C35" s="135"/>
      <c r="D35" s="135"/>
      <c r="E35" s="135"/>
      <c r="F35" s="135"/>
      <c r="G35" s="135"/>
      <c r="H35" s="135"/>
      <c r="I35" s="135"/>
      <c r="J35" s="135"/>
      <c r="K35" s="135"/>
      <c r="L35" s="135"/>
      <c r="M35" s="135"/>
      <c r="N35" s="135"/>
      <c r="O35" s="135"/>
      <c r="P35" s="135"/>
      <c r="Q35" s="135"/>
      <c r="R35" s="211"/>
    </row>
    <row r="36" spans="1:18" ht="18.75" customHeight="1">
      <c r="A36" s="212" t="s">
        <v>162</v>
      </c>
      <c r="B36" s="213">
        <v>0</v>
      </c>
      <c r="C36" s="127"/>
      <c r="D36" s="127"/>
      <c r="E36" s="146"/>
      <c r="F36" s="146"/>
      <c r="G36" s="146"/>
      <c r="H36" s="146"/>
      <c r="I36" s="146"/>
      <c r="J36" s="33">
        <f>IF(I36=0,((E36*C36)-(H36*C36)),(((E36*C36)+(G36*C36)+F36)-((H36*C36)+(I36))))</f>
        <v>0</v>
      </c>
      <c r="K36" s="213">
        <v>0</v>
      </c>
      <c r="L36" s="214">
        <f>J36*K36</f>
        <v>0</v>
      </c>
      <c r="M36" s="127"/>
      <c r="N36" s="213">
        <v>0</v>
      </c>
      <c r="O36" s="214">
        <f>N36-L36</f>
        <v>0</v>
      </c>
      <c r="P36" s="127"/>
      <c r="Q36" s="213">
        <v>0</v>
      </c>
      <c r="R36" s="215">
        <f>Q36*J36</f>
        <v>0</v>
      </c>
    </row>
    <row r="37" spans="1:18" ht="18.75" customHeight="1">
      <c r="A37" s="212" t="s">
        <v>163</v>
      </c>
      <c r="B37" s="213">
        <v>0</v>
      </c>
      <c r="C37" s="127"/>
      <c r="D37" s="127"/>
      <c r="E37" s="147"/>
      <c r="F37" s="147"/>
      <c r="G37" s="147"/>
      <c r="H37" s="147"/>
      <c r="I37" s="147"/>
      <c r="J37" s="33">
        <f>IF(I37=0,((E37*C37)-(H37*C37)),(((E37*C37)+(G37*C37)+F37)-((H37*C37)+(I37))))</f>
        <v>0</v>
      </c>
      <c r="K37" s="213">
        <v>0</v>
      </c>
      <c r="L37" s="214">
        <f>J37*K37</f>
        <v>0</v>
      </c>
      <c r="M37" s="127"/>
      <c r="N37" s="213">
        <v>0</v>
      </c>
      <c r="O37" s="214">
        <f>N37-L37</f>
        <v>0</v>
      </c>
      <c r="P37" s="127"/>
      <c r="Q37" s="213">
        <v>0</v>
      </c>
      <c r="R37" s="215">
        <f>Q37*J37</f>
        <v>0</v>
      </c>
    </row>
    <row r="38" spans="1:18" ht="18.75" customHeight="1">
      <c r="A38" s="212" t="s">
        <v>164</v>
      </c>
      <c r="B38" s="213">
        <v>0</v>
      </c>
      <c r="C38" s="127"/>
      <c r="D38" s="127"/>
      <c r="E38" s="147"/>
      <c r="F38" s="147"/>
      <c r="G38" s="147"/>
      <c r="H38" s="147"/>
      <c r="I38" s="147"/>
      <c r="J38" s="33">
        <f>IF(I38=0,((E38*C38)-(H38*C38)),(((E38*C38)+(G38*C38)+F38)-((H38*C38)+(I38))))</f>
        <v>0</v>
      </c>
      <c r="K38" s="213">
        <v>0</v>
      </c>
      <c r="L38" s="214">
        <f>J38*K38</f>
        <v>0</v>
      </c>
      <c r="M38" s="127"/>
      <c r="N38" s="213">
        <v>0</v>
      </c>
      <c r="O38" s="214">
        <f>N38-L38</f>
        <v>0</v>
      </c>
      <c r="P38" s="127"/>
      <c r="Q38" s="213">
        <v>0</v>
      </c>
      <c r="R38" s="215">
        <f>Q38*J38</f>
        <v>0</v>
      </c>
    </row>
    <row r="39" spans="1:18" ht="18.75" customHeight="1">
      <c r="A39" s="216" t="s">
        <v>165</v>
      </c>
      <c r="B39" s="142"/>
      <c r="C39" s="142"/>
      <c r="D39" s="142"/>
      <c r="E39" s="142"/>
      <c r="F39" s="142"/>
      <c r="G39" s="142"/>
      <c r="H39" s="142"/>
      <c r="I39" s="142"/>
      <c r="J39" s="142"/>
      <c r="K39" s="142"/>
      <c r="L39" s="149">
        <f>SUM(L36:L38)</f>
        <v>0</v>
      </c>
      <c r="M39" s="142"/>
      <c r="N39" s="149">
        <f>SUM(N36:N38)</f>
        <v>0</v>
      </c>
      <c r="O39" s="149">
        <f>SUM(O36:O38)</f>
        <v>0</v>
      </c>
      <c r="P39" s="142"/>
      <c r="Q39" s="142"/>
      <c r="R39" s="217">
        <f>SUM(R36:R38)</f>
        <v>0</v>
      </c>
    </row>
    <row r="40" spans="1:18" ht="18.75" customHeight="1">
      <c r="A40" s="16"/>
      <c r="B40" s="127"/>
      <c r="C40" s="127"/>
      <c r="D40" s="127"/>
      <c r="E40" s="127"/>
      <c r="F40" s="127"/>
      <c r="G40" s="127"/>
      <c r="H40" s="127"/>
      <c r="I40" s="127"/>
      <c r="J40" s="127"/>
      <c r="K40" s="127"/>
      <c r="L40" s="127"/>
      <c r="M40" s="127"/>
      <c r="N40" s="127"/>
      <c r="O40" s="127"/>
      <c r="P40" s="127"/>
      <c r="Q40" s="127"/>
      <c r="R40" s="52"/>
    </row>
    <row r="41" spans="1:18" ht="18.75" customHeight="1" thickBot="1">
      <c r="A41" s="196" t="s">
        <v>166</v>
      </c>
      <c r="B41" s="135"/>
      <c r="C41" s="135"/>
      <c r="D41" s="135"/>
      <c r="E41" s="135"/>
      <c r="F41" s="135"/>
      <c r="G41" s="135"/>
      <c r="H41" s="135"/>
      <c r="I41" s="135"/>
      <c r="J41" s="135"/>
      <c r="K41" s="135"/>
      <c r="L41" s="135"/>
      <c r="M41" s="135"/>
      <c r="N41" s="135"/>
      <c r="O41" s="135"/>
      <c r="P41" s="135"/>
      <c r="Q41" s="135"/>
      <c r="R41" s="211"/>
    </row>
    <row r="42" spans="1:18" ht="18.75" customHeight="1">
      <c r="A42" s="212" t="s">
        <v>168</v>
      </c>
      <c r="B42" s="213">
        <v>0</v>
      </c>
      <c r="C42" s="127"/>
      <c r="D42" s="127"/>
      <c r="E42" s="146"/>
      <c r="F42" s="146"/>
      <c r="G42" s="146"/>
      <c r="H42" s="146"/>
      <c r="I42" s="146"/>
      <c r="J42" s="33">
        <f>IF(I42=0,((E42*C42)-(H42*C42)),(((E42*C42)+(G42*C42)+F42)-((H42*C42)+(I42))))</f>
        <v>0</v>
      </c>
      <c r="K42" s="213">
        <v>0</v>
      </c>
      <c r="L42" s="214">
        <f>J42*K42</f>
        <v>0</v>
      </c>
      <c r="M42" s="127"/>
      <c r="N42" s="213">
        <v>0</v>
      </c>
      <c r="O42" s="214">
        <f>N42-L42</f>
        <v>0</v>
      </c>
      <c r="P42" s="127"/>
      <c r="Q42" s="213">
        <v>0</v>
      </c>
      <c r="R42" s="215">
        <f>Q42*J42</f>
        <v>0</v>
      </c>
    </row>
    <row r="43" spans="1:18" ht="18.75" customHeight="1">
      <c r="A43" s="212" t="s">
        <v>169</v>
      </c>
      <c r="B43" s="213">
        <v>0</v>
      </c>
      <c r="C43" s="127"/>
      <c r="D43" s="127"/>
      <c r="E43" s="147"/>
      <c r="F43" s="147"/>
      <c r="G43" s="147"/>
      <c r="H43" s="147"/>
      <c r="I43" s="147"/>
      <c r="J43" s="33">
        <f>IF(I43=0,((E43*C43)-(H43*C43)),(((E43*C43)+(G43*C43)+F43)-((H43*C43)+(I43))))</f>
        <v>0</v>
      </c>
      <c r="K43" s="213">
        <v>0</v>
      </c>
      <c r="L43" s="214">
        <f>J43*K43</f>
        <v>0</v>
      </c>
      <c r="M43" s="127"/>
      <c r="N43" s="213">
        <v>0</v>
      </c>
      <c r="O43" s="214">
        <f>N43-L43</f>
        <v>0</v>
      </c>
      <c r="P43" s="127"/>
      <c r="Q43" s="213">
        <v>0</v>
      </c>
      <c r="R43" s="215">
        <f>Q43*J43</f>
        <v>0</v>
      </c>
    </row>
    <row r="44" spans="1:18" ht="18.75" customHeight="1">
      <c r="A44" s="212" t="s">
        <v>170</v>
      </c>
      <c r="B44" s="213">
        <v>0</v>
      </c>
      <c r="C44" s="127"/>
      <c r="D44" s="127"/>
      <c r="E44" s="147"/>
      <c r="F44" s="147"/>
      <c r="G44" s="147"/>
      <c r="H44" s="147"/>
      <c r="I44" s="147"/>
      <c r="J44" s="33">
        <f>IF(I44=0,((E44*C44)-(H44*C44)),(((E44*C44)+(G44*C44)+F44)-((H44*C44)+(I44))))</f>
        <v>0</v>
      </c>
      <c r="K44" s="213">
        <v>0</v>
      </c>
      <c r="L44" s="214">
        <f>J44*K44</f>
        <v>0</v>
      </c>
      <c r="M44" s="127"/>
      <c r="N44" s="213">
        <v>0</v>
      </c>
      <c r="O44" s="214">
        <f>N44-L44</f>
        <v>0</v>
      </c>
      <c r="P44" s="127"/>
      <c r="Q44" s="213">
        <v>0</v>
      </c>
      <c r="R44" s="215">
        <f>Q44*J44</f>
        <v>0</v>
      </c>
    </row>
    <row r="45" spans="1:18" ht="18.75" customHeight="1">
      <c r="A45" s="212" t="s">
        <v>171</v>
      </c>
      <c r="B45" s="213">
        <v>0</v>
      </c>
      <c r="C45" s="127"/>
      <c r="D45" s="127"/>
      <c r="E45" s="147"/>
      <c r="F45" s="147"/>
      <c r="G45" s="147"/>
      <c r="H45" s="147"/>
      <c r="I45" s="147"/>
      <c r="J45" s="33">
        <f>IF(I45=0,((E45*C45)-(H45*C45)),(((E45*C45)+(G45*C45)+F45)-((H45*C45)+(I45))))</f>
        <v>0</v>
      </c>
      <c r="K45" s="213">
        <v>0</v>
      </c>
      <c r="L45" s="214">
        <f>J45*K45</f>
        <v>0</v>
      </c>
      <c r="M45" s="127"/>
      <c r="N45" s="213">
        <v>0</v>
      </c>
      <c r="O45" s="214">
        <f>N45-L45</f>
        <v>0</v>
      </c>
      <c r="P45" s="127"/>
      <c r="Q45" s="213">
        <v>0</v>
      </c>
      <c r="R45" s="215">
        <f>Q45*J45</f>
        <v>0</v>
      </c>
    </row>
    <row r="46" spans="1:18" ht="18.75" customHeight="1">
      <c r="A46" s="212" t="s">
        <v>172</v>
      </c>
      <c r="B46" s="213">
        <v>0</v>
      </c>
      <c r="C46" s="127"/>
      <c r="D46" s="127"/>
      <c r="E46" s="147"/>
      <c r="F46" s="147"/>
      <c r="G46" s="147"/>
      <c r="H46" s="147"/>
      <c r="I46" s="147"/>
      <c r="J46" s="33">
        <f>IF(I46=0,((E46*C46)-(H46*C46)),(((E46*C46)+(G46*C46)+F46)-((H46*C46)+(I46))))</f>
        <v>0</v>
      </c>
      <c r="K46" s="213">
        <v>0</v>
      </c>
      <c r="L46" s="214">
        <f>J46*K46</f>
        <v>0</v>
      </c>
      <c r="M46" s="127"/>
      <c r="N46" s="213">
        <v>0</v>
      </c>
      <c r="O46" s="214">
        <f>N46-L46</f>
        <v>0</v>
      </c>
      <c r="P46" s="127"/>
      <c r="Q46" s="213">
        <v>0</v>
      </c>
      <c r="R46" s="215">
        <f>Q46*J46</f>
        <v>0</v>
      </c>
    </row>
    <row r="47" spans="1:18" ht="18.75" customHeight="1">
      <c r="A47" s="216" t="s">
        <v>173</v>
      </c>
      <c r="B47" s="142"/>
      <c r="C47" s="142"/>
      <c r="D47" s="142"/>
      <c r="E47" s="142"/>
      <c r="F47" s="142"/>
      <c r="G47" s="142"/>
      <c r="H47" s="142"/>
      <c r="I47" s="142"/>
      <c r="J47" s="142"/>
      <c r="K47" s="142"/>
      <c r="L47" s="149">
        <f>SUM(L42:L46)</f>
        <v>0</v>
      </c>
      <c r="M47" s="142"/>
      <c r="N47" s="149">
        <f>SUM(N42:N46)</f>
        <v>0</v>
      </c>
      <c r="O47" s="149">
        <f>SUM(O42:O46)</f>
        <v>0</v>
      </c>
      <c r="P47" s="142"/>
      <c r="Q47" s="142"/>
      <c r="R47" s="217">
        <f>SUM(R42:R46)</f>
        <v>0</v>
      </c>
    </row>
    <row r="48" spans="1:18" ht="18.75" customHeight="1">
      <c r="A48" s="16"/>
      <c r="B48" s="127"/>
      <c r="C48" s="127"/>
      <c r="D48" s="127"/>
      <c r="E48" s="127"/>
      <c r="F48" s="127"/>
      <c r="G48" s="127"/>
      <c r="H48" s="127"/>
      <c r="I48" s="127"/>
      <c r="J48" s="127"/>
      <c r="K48" s="127"/>
      <c r="L48" s="127"/>
      <c r="M48" s="127"/>
      <c r="N48" s="127"/>
      <c r="O48" s="127"/>
      <c r="P48" s="127"/>
      <c r="Q48" s="127"/>
      <c r="R48" s="52"/>
    </row>
    <row r="49" spans="1:18" ht="18.75" customHeight="1">
      <c r="A49" s="218" t="s">
        <v>178</v>
      </c>
      <c r="B49" s="142"/>
      <c r="C49" s="142"/>
      <c r="D49" s="142"/>
      <c r="E49" s="142"/>
      <c r="F49" s="142"/>
      <c r="G49" s="142"/>
      <c r="H49" s="142"/>
      <c r="I49" s="142"/>
      <c r="J49" s="142"/>
      <c r="K49" s="142"/>
      <c r="L49" s="142"/>
      <c r="M49" s="142"/>
      <c r="N49" s="142"/>
      <c r="O49" s="142"/>
      <c r="P49" s="142"/>
      <c r="Q49" s="142"/>
      <c r="R49" s="219"/>
    </row>
    <row r="50" spans="1:18" ht="18.75" customHeight="1">
      <c r="A50" s="220" t="s">
        <v>179</v>
      </c>
      <c r="B50" s="127"/>
      <c r="C50" s="127"/>
      <c r="D50" s="127"/>
      <c r="E50" s="146"/>
      <c r="F50" s="146"/>
      <c r="G50" s="146"/>
      <c r="H50" s="146"/>
      <c r="I50" s="146"/>
      <c r="J50" s="33">
        <f aca="true" t="shared" si="8" ref="J50:J55">IF(I50=0,((E50*C50)-(H50*C50)),(((E50*C50)+(G50*C50)+F50)-((H50*C50)+(I50))))</f>
        <v>0</v>
      </c>
      <c r="K50" s="127"/>
      <c r="L50" s="127"/>
      <c r="M50" s="127"/>
      <c r="N50" s="127"/>
      <c r="O50" s="127"/>
      <c r="P50" s="127"/>
      <c r="Q50" s="213">
        <v>0</v>
      </c>
      <c r="R50" s="215">
        <f aca="true" t="shared" si="9" ref="R50:R55">Q50*J50</f>
        <v>0</v>
      </c>
    </row>
    <row r="51" spans="1:18" ht="18.75" customHeight="1">
      <c r="A51" s="220" t="s">
        <v>180</v>
      </c>
      <c r="B51" s="127"/>
      <c r="C51" s="127"/>
      <c r="D51" s="127"/>
      <c r="E51" s="147"/>
      <c r="F51" s="147"/>
      <c r="G51" s="147"/>
      <c r="H51" s="147"/>
      <c r="I51" s="147"/>
      <c r="J51" s="33">
        <f t="shared" si="8"/>
        <v>0</v>
      </c>
      <c r="K51" s="127"/>
      <c r="L51" s="127"/>
      <c r="M51" s="127"/>
      <c r="N51" s="127"/>
      <c r="O51" s="127"/>
      <c r="P51" s="127"/>
      <c r="Q51" s="213">
        <v>0</v>
      </c>
      <c r="R51" s="215">
        <f t="shared" si="9"/>
        <v>0</v>
      </c>
    </row>
    <row r="52" spans="1:18" ht="18.75" customHeight="1">
      <c r="A52" s="220" t="s">
        <v>181</v>
      </c>
      <c r="B52" s="127"/>
      <c r="C52" s="127"/>
      <c r="D52" s="127"/>
      <c r="E52" s="147"/>
      <c r="F52" s="147"/>
      <c r="G52" s="147"/>
      <c r="H52" s="147"/>
      <c r="I52" s="147"/>
      <c r="J52" s="33">
        <f t="shared" si="8"/>
        <v>0</v>
      </c>
      <c r="K52" s="127"/>
      <c r="L52" s="127"/>
      <c r="M52" s="127"/>
      <c r="N52" s="127"/>
      <c r="O52" s="127"/>
      <c r="P52" s="127"/>
      <c r="Q52" s="213">
        <v>0</v>
      </c>
      <c r="R52" s="215">
        <f t="shared" si="9"/>
        <v>0</v>
      </c>
    </row>
    <row r="53" spans="1:18" ht="18.75" customHeight="1">
      <c r="A53" s="220" t="s">
        <v>168</v>
      </c>
      <c r="B53" s="127"/>
      <c r="C53" s="127"/>
      <c r="D53" s="127"/>
      <c r="E53" s="147"/>
      <c r="F53" s="147"/>
      <c r="G53" s="147"/>
      <c r="H53" s="147"/>
      <c r="I53" s="147"/>
      <c r="J53" s="33">
        <f t="shared" si="8"/>
        <v>0</v>
      </c>
      <c r="K53" s="127"/>
      <c r="L53" s="127"/>
      <c r="M53" s="127"/>
      <c r="N53" s="127"/>
      <c r="O53" s="127"/>
      <c r="P53" s="127"/>
      <c r="Q53" s="213">
        <v>0</v>
      </c>
      <c r="R53" s="215">
        <f t="shared" si="9"/>
        <v>0</v>
      </c>
    </row>
    <row r="54" spans="1:18" ht="18.75" customHeight="1">
      <c r="A54" s="220" t="s">
        <v>170</v>
      </c>
      <c r="B54" s="127"/>
      <c r="C54" s="127"/>
      <c r="D54" s="127"/>
      <c r="E54" s="147"/>
      <c r="F54" s="147"/>
      <c r="G54" s="147"/>
      <c r="H54" s="147"/>
      <c r="I54" s="147"/>
      <c r="J54" s="33">
        <f t="shared" si="8"/>
        <v>0</v>
      </c>
      <c r="K54" s="127"/>
      <c r="L54" s="127"/>
      <c r="M54" s="127"/>
      <c r="N54" s="127"/>
      <c r="O54" s="127"/>
      <c r="P54" s="127"/>
      <c r="Q54" s="213">
        <v>0</v>
      </c>
      <c r="R54" s="215">
        <f t="shared" si="9"/>
        <v>0</v>
      </c>
    </row>
    <row r="55" spans="1:18" ht="18.75" customHeight="1">
      <c r="A55" s="220" t="s">
        <v>182</v>
      </c>
      <c r="B55" s="127"/>
      <c r="C55" s="127"/>
      <c r="D55" s="127"/>
      <c r="E55" s="147"/>
      <c r="F55" s="147"/>
      <c r="G55" s="147"/>
      <c r="H55" s="147"/>
      <c r="I55" s="147"/>
      <c r="J55" s="33">
        <f t="shared" si="8"/>
        <v>0</v>
      </c>
      <c r="K55" s="127"/>
      <c r="L55" s="127"/>
      <c r="M55" s="127"/>
      <c r="N55" s="127"/>
      <c r="O55" s="127"/>
      <c r="P55" s="127"/>
      <c r="Q55" s="213">
        <v>0</v>
      </c>
      <c r="R55" s="215">
        <f t="shared" si="9"/>
        <v>0</v>
      </c>
    </row>
    <row r="56" spans="1:18" ht="18.75" customHeight="1">
      <c r="A56" s="220" t="s">
        <v>183</v>
      </c>
      <c r="B56" s="127"/>
      <c r="C56" s="127"/>
      <c r="D56" s="127"/>
      <c r="E56" s="127"/>
      <c r="F56" s="127"/>
      <c r="G56" s="127"/>
      <c r="H56" s="127"/>
      <c r="I56" s="127"/>
      <c r="J56" s="127"/>
      <c r="K56" s="127"/>
      <c r="L56" s="127"/>
      <c r="M56" s="127"/>
      <c r="N56" s="127"/>
      <c r="O56" s="127"/>
      <c r="P56" s="127"/>
      <c r="Q56" s="127"/>
      <c r="R56" s="221">
        <f>SUM(R50:R55)</f>
        <v>0</v>
      </c>
    </row>
    <row r="57" spans="1:18" ht="12.75">
      <c r="A57" s="16"/>
      <c r="B57" s="127"/>
      <c r="C57" s="127"/>
      <c r="D57" s="127"/>
      <c r="E57" s="127"/>
      <c r="F57" s="127"/>
      <c r="G57" s="127"/>
      <c r="H57" s="127"/>
      <c r="I57" s="127"/>
      <c r="J57" s="127"/>
      <c r="K57" s="127"/>
      <c r="L57" s="127"/>
      <c r="M57" s="127"/>
      <c r="N57" s="127"/>
      <c r="O57" s="127"/>
      <c r="P57" s="127"/>
      <c r="Q57" s="127"/>
      <c r="R57" s="52"/>
    </row>
    <row r="58" spans="1:18" ht="12.75">
      <c r="A58" s="16"/>
      <c r="B58" s="127"/>
      <c r="C58" s="127"/>
      <c r="D58" s="127"/>
      <c r="E58" s="127"/>
      <c r="F58" s="127"/>
      <c r="G58" s="127"/>
      <c r="H58" s="127"/>
      <c r="I58" s="127"/>
      <c r="J58" s="127"/>
      <c r="K58" s="127"/>
      <c r="L58" s="127"/>
      <c r="M58" s="127"/>
      <c r="N58" s="127"/>
      <c r="O58" s="127"/>
      <c r="P58" s="127"/>
      <c r="Q58" s="127"/>
      <c r="R58" s="52"/>
    </row>
    <row r="59" spans="1:18" ht="18.75" customHeight="1">
      <c r="A59" s="212" t="s">
        <v>128</v>
      </c>
      <c r="B59" s="127"/>
      <c r="C59" s="127"/>
      <c r="D59" s="127"/>
      <c r="E59" s="127"/>
      <c r="F59" s="127"/>
      <c r="G59" s="127"/>
      <c r="H59" s="127"/>
      <c r="I59" s="127"/>
      <c r="J59" s="127"/>
      <c r="K59" s="127"/>
      <c r="L59" s="214">
        <f>L15+L33+L39+L47</f>
        <v>0</v>
      </c>
      <c r="M59" s="127"/>
      <c r="N59" s="127"/>
      <c r="O59" s="127"/>
      <c r="P59" s="127"/>
      <c r="Q59" s="127"/>
      <c r="R59" s="52"/>
    </row>
    <row r="60" spans="1:18" ht="19.5" customHeight="1">
      <c r="A60" s="212" t="s">
        <v>130</v>
      </c>
      <c r="B60" s="127"/>
      <c r="C60" s="127"/>
      <c r="D60" s="127"/>
      <c r="E60" s="127"/>
      <c r="F60" s="127"/>
      <c r="G60" s="127"/>
      <c r="H60" s="127"/>
      <c r="I60" s="127"/>
      <c r="J60" s="127"/>
      <c r="K60" s="127"/>
      <c r="L60" s="127"/>
      <c r="M60" s="127"/>
      <c r="N60" s="214">
        <f>N15+N33+N39+N47</f>
        <v>0</v>
      </c>
      <c r="O60" s="127"/>
      <c r="P60" s="127"/>
      <c r="Q60" s="127"/>
      <c r="R60" s="52"/>
    </row>
    <row r="61" spans="1:18" ht="22.5" customHeight="1" thickBot="1">
      <c r="A61" s="222" t="s">
        <v>188</v>
      </c>
      <c r="B61" s="156"/>
      <c r="C61" s="156"/>
      <c r="D61" s="156"/>
      <c r="E61" s="156"/>
      <c r="F61" s="156"/>
      <c r="G61" s="156"/>
      <c r="H61" s="156"/>
      <c r="I61" s="156"/>
      <c r="J61" s="156"/>
      <c r="K61" s="156"/>
      <c r="L61" s="156"/>
      <c r="M61" s="156"/>
      <c r="N61" s="157">
        <f>N60-L59</f>
        <v>0</v>
      </c>
      <c r="O61" s="156"/>
      <c r="P61" s="156"/>
      <c r="Q61" s="156"/>
      <c r="R61" s="223"/>
    </row>
    <row r="62" spans="1:18" ht="12.75">
      <c r="A62" s="16"/>
      <c r="B62" s="127"/>
      <c r="C62" s="127"/>
      <c r="D62" s="127"/>
      <c r="E62" s="127"/>
      <c r="F62" s="127"/>
      <c r="G62" s="127"/>
      <c r="H62" s="127"/>
      <c r="I62" s="127"/>
      <c r="J62" s="127"/>
      <c r="K62" s="127"/>
      <c r="L62" s="127"/>
      <c r="M62" s="127"/>
      <c r="N62" s="127"/>
      <c r="O62" s="127"/>
      <c r="P62" s="127"/>
      <c r="Q62" s="127"/>
      <c r="R62" s="52"/>
    </row>
    <row r="63" spans="1:18" ht="18.75" customHeight="1">
      <c r="A63" s="212" t="s">
        <v>130</v>
      </c>
      <c r="B63" s="127"/>
      <c r="C63" s="127"/>
      <c r="D63" s="127"/>
      <c r="E63" s="127"/>
      <c r="F63" s="127"/>
      <c r="G63" s="127"/>
      <c r="H63" s="127"/>
      <c r="I63" s="127"/>
      <c r="J63" s="127"/>
      <c r="K63" s="127"/>
      <c r="L63" s="127"/>
      <c r="M63" s="127"/>
      <c r="N63" s="214">
        <f>N60</f>
        <v>0</v>
      </c>
      <c r="O63" s="127"/>
      <c r="P63" s="127"/>
      <c r="Q63" s="127"/>
      <c r="R63" s="52"/>
    </row>
    <row r="64" spans="1:18" ht="18.75" customHeight="1">
      <c r="A64" s="212" t="s">
        <v>186</v>
      </c>
      <c r="B64" s="127"/>
      <c r="C64" s="127"/>
      <c r="D64" s="127"/>
      <c r="E64" s="127"/>
      <c r="F64" s="127"/>
      <c r="G64" s="127"/>
      <c r="H64" s="127"/>
      <c r="I64" s="127"/>
      <c r="J64" s="127"/>
      <c r="K64" s="127"/>
      <c r="L64" s="127"/>
      <c r="M64" s="127"/>
      <c r="N64" s="34">
        <v>0</v>
      </c>
      <c r="O64" s="127"/>
      <c r="P64" s="127"/>
      <c r="Q64" s="127"/>
      <c r="R64" s="52"/>
    </row>
    <row r="65" spans="1:18" ht="18.75" customHeight="1" thickBot="1">
      <c r="A65" s="222" t="s">
        <v>189</v>
      </c>
      <c r="B65" s="156"/>
      <c r="C65" s="156"/>
      <c r="D65" s="156"/>
      <c r="E65" s="156"/>
      <c r="F65" s="156"/>
      <c r="G65" s="156"/>
      <c r="H65" s="156"/>
      <c r="I65" s="156"/>
      <c r="J65" s="156"/>
      <c r="K65" s="156"/>
      <c r="L65" s="156"/>
      <c r="M65" s="156"/>
      <c r="N65" s="157">
        <f>N64-N63</f>
        <v>0</v>
      </c>
      <c r="O65" s="156"/>
      <c r="P65" s="156"/>
      <c r="Q65" s="156"/>
      <c r="R65" s="223"/>
    </row>
    <row r="66" spans="1:18" ht="12.75">
      <c r="A66" s="16"/>
      <c r="B66" s="127"/>
      <c r="C66" s="127"/>
      <c r="D66" s="127"/>
      <c r="E66" s="127"/>
      <c r="F66" s="127"/>
      <c r="G66" s="127"/>
      <c r="H66" s="127"/>
      <c r="I66" s="127"/>
      <c r="J66" s="127"/>
      <c r="K66" s="127"/>
      <c r="L66" s="127"/>
      <c r="M66" s="127"/>
      <c r="N66" s="127"/>
      <c r="O66" s="127"/>
      <c r="P66" s="127"/>
      <c r="Q66" s="127"/>
      <c r="R66" s="52"/>
    </row>
    <row r="67" spans="1:18" ht="12.75">
      <c r="A67" s="16"/>
      <c r="B67" s="127"/>
      <c r="C67" s="127"/>
      <c r="D67" s="127"/>
      <c r="E67" s="127"/>
      <c r="F67" s="127"/>
      <c r="G67" s="127"/>
      <c r="H67" s="127"/>
      <c r="I67" s="127"/>
      <c r="J67" s="127"/>
      <c r="K67" s="127"/>
      <c r="L67" s="127"/>
      <c r="M67" s="127"/>
      <c r="N67" s="127"/>
      <c r="O67" s="127"/>
      <c r="P67" s="127"/>
      <c r="Q67" s="127"/>
      <c r="R67" s="52"/>
    </row>
    <row r="68" spans="1:18" ht="13.5" thickBot="1">
      <c r="A68" s="41"/>
      <c r="B68" s="135"/>
      <c r="C68" s="135"/>
      <c r="D68" s="135"/>
      <c r="E68" s="135"/>
      <c r="F68" s="135"/>
      <c r="G68" s="135"/>
      <c r="H68" s="135"/>
      <c r="I68" s="135"/>
      <c r="J68" s="135"/>
      <c r="K68" s="135"/>
      <c r="L68" s="135"/>
      <c r="M68" s="135"/>
      <c r="N68" s="135"/>
      <c r="O68" s="135"/>
      <c r="P68" s="135"/>
      <c r="Q68" s="135"/>
      <c r="R68" s="211"/>
    </row>
  </sheetData>
  <sheetProtection/>
  <mergeCells count="17">
    <mergeCell ref="Q3:R3"/>
    <mergeCell ref="E3:I3"/>
    <mergeCell ref="E4:F4"/>
    <mergeCell ref="H4:I4"/>
    <mergeCell ref="A4:A5"/>
    <mergeCell ref="B4:B5"/>
    <mergeCell ref="C4:C5"/>
    <mergeCell ref="D4:D5"/>
    <mergeCell ref="P4:P5"/>
    <mergeCell ref="Q4:Q5"/>
    <mergeCell ref="R4:R5"/>
    <mergeCell ref="J4:J5"/>
    <mergeCell ref="K4:K5"/>
    <mergeCell ref="L4:L5"/>
    <mergeCell ref="M4:M5"/>
    <mergeCell ref="N4:N5"/>
    <mergeCell ref="O4:O5"/>
  </mergeCells>
  <printOptions/>
  <pageMargins left="0" right="0" top="0.5" bottom="0"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H66"/>
  <sheetViews>
    <sheetView zoomScalePageLayoutView="0" workbookViewId="0" topLeftCell="A1">
      <selection activeCell="K18" sqref="K18"/>
    </sheetView>
  </sheetViews>
  <sheetFormatPr defaultColWidth="9.140625" defaultRowHeight="12.75"/>
  <cols>
    <col min="1" max="1" width="24.421875" style="0" customWidth="1"/>
    <col min="2" max="2" width="10.28125" style="0" customWidth="1"/>
    <col min="3" max="3" width="14.421875" style="0" customWidth="1"/>
    <col min="4" max="4" width="13.421875" style="0" customWidth="1"/>
    <col min="5" max="5" width="6.57421875" style="0" customWidth="1"/>
    <col min="6" max="6" width="6.421875" style="0" customWidth="1"/>
    <col min="7" max="7" width="12.00390625" style="0" customWidth="1"/>
    <col min="8" max="8" width="13.421875" style="0" customWidth="1"/>
  </cols>
  <sheetData>
    <row r="1" spans="1:8" ht="24" customHeight="1">
      <c r="A1" s="346" t="s">
        <v>190</v>
      </c>
      <c r="B1" s="347"/>
      <c r="C1" s="347"/>
      <c r="D1" s="347"/>
      <c r="E1" s="347"/>
      <c r="F1" s="347"/>
      <c r="G1" s="347"/>
      <c r="H1" s="348"/>
    </row>
    <row r="2" spans="1:8" ht="21.75" customHeight="1" thickBot="1">
      <c r="A2" s="162" t="s">
        <v>37</v>
      </c>
      <c r="B2" s="163" t="s">
        <v>191</v>
      </c>
      <c r="C2" s="164"/>
      <c r="D2" s="164"/>
      <c r="E2" s="164"/>
      <c r="F2" s="164" t="s">
        <v>192</v>
      </c>
      <c r="G2" s="164"/>
      <c r="H2" s="165"/>
    </row>
    <row r="3" spans="1:8" ht="15.75" customHeight="1">
      <c r="A3" s="349" t="s">
        <v>53</v>
      </c>
      <c r="B3" s="351" t="s">
        <v>193</v>
      </c>
      <c r="C3" s="353" t="s">
        <v>194</v>
      </c>
      <c r="D3" s="355" t="s">
        <v>195</v>
      </c>
      <c r="E3" s="357" t="s">
        <v>196</v>
      </c>
      <c r="F3" s="339"/>
      <c r="G3" s="358" t="s">
        <v>197</v>
      </c>
      <c r="H3" s="353" t="s">
        <v>198</v>
      </c>
    </row>
    <row r="4" spans="1:8" ht="13.5" customHeight="1" thickBot="1">
      <c r="A4" s="350"/>
      <c r="B4" s="352"/>
      <c r="C4" s="354"/>
      <c r="D4" s="356"/>
      <c r="E4" s="166" t="s">
        <v>199</v>
      </c>
      <c r="F4" s="167" t="s">
        <v>200</v>
      </c>
      <c r="G4" s="359"/>
      <c r="H4" s="354"/>
    </row>
    <row r="5" spans="1:8" ht="18" customHeight="1">
      <c r="A5" s="168" t="s">
        <v>201</v>
      </c>
      <c r="B5" s="169" t="s">
        <v>202</v>
      </c>
      <c r="C5" s="169"/>
      <c r="D5" s="169"/>
      <c r="E5" s="169"/>
      <c r="F5" s="169"/>
      <c r="G5" s="169"/>
      <c r="H5" s="169"/>
    </row>
    <row r="6" spans="1:8" ht="18.75" customHeight="1">
      <c r="A6" s="168" t="s">
        <v>203</v>
      </c>
      <c r="B6" s="169" t="s">
        <v>204</v>
      </c>
      <c r="C6" s="169"/>
      <c r="D6" s="169"/>
      <c r="E6" s="169"/>
      <c r="F6" s="169"/>
      <c r="G6" s="169"/>
      <c r="H6" s="169"/>
    </row>
    <row r="7" spans="1:8" ht="20.25" customHeight="1">
      <c r="A7" s="168" t="s">
        <v>205</v>
      </c>
      <c r="B7" s="169" t="s">
        <v>206</v>
      </c>
      <c r="C7" s="169"/>
      <c r="D7" s="169"/>
      <c r="E7" s="169"/>
      <c r="F7" s="169"/>
      <c r="G7" s="169"/>
      <c r="H7" s="169"/>
    </row>
    <row r="8" spans="1:8" ht="18" customHeight="1">
      <c r="A8" s="170" t="s">
        <v>207</v>
      </c>
      <c r="B8" s="171" t="s">
        <v>208</v>
      </c>
      <c r="C8" s="172"/>
      <c r="D8" s="172"/>
      <c r="E8" s="172"/>
      <c r="F8" s="172"/>
      <c r="G8" s="172"/>
      <c r="H8" s="172"/>
    </row>
    <row r="9" spans="1:8" ht="18.75" customHeight="1">
      <c r="A9" s="170" t="s">
        <v>209</v>
      </c>
      <c r="B9" s="171" t="s">
        <v>210</v>
      </c>
      <c r="C9" s="172"/>
      <c r="D9" s="172"/>
      <c r="E9" s="172"/>
      <c r="F9" s="172"/>
      <c r="G9" s="172"/>
      <c r="H9" s="172"/>
    </row>
    <row r="10" spans="1:8" ht="19.5" customHeight="1">
      <c r="A10" s="170" t="s">
        <v>211</v>
      </c>
      <c r="B10" s="171" t="s">
        <v>212</v>
      </c>
      <c r="C10" s="172"/>
      <c r="D10" s="172"/>
      <c r="E10" s="172"/>
      <c r="F10" s="172"/>
      <c r="G10" s="172"/>
      <c r="H10" s="172"/>
    </row>
    <row r="11" spans="1:8" ht="19.5" customHeight="1">
      <c r="A11" s="172" t="s">
        <v>10</v>
      </c>
      <c r="B11" s="171" t="s">
        <v>208</v>
      </c>
      <c r="C11" s="172"/>
      <c r="D11" s="172"/>
      <c r="E11" s="172"/>
      <c r="F11" s="172"/>
      <c r="G11" s="172"/>
      <c r="H11" s="172"/>
    </row>
    <row r="12" spans="1:8" ht="18.75" customHeight="1">
      <c r="A12" s="172" t="s">
        <v>213</v>
      </c>
      <c r="B12" s="171" t="s">
        <v>214</v>
      </c>
      <c r="C12" s="172"/>
      <c r="D12" s="172"/>
      <c r="E12" s="172"/>
      <c r="F12" s="172"/>
      <c r="G12" s="172"/>
      <c r="H12" s="172"/>
    </row>
    <row r="13" spans="1:8" ht="18.75" customHeight="1">
      <c r="A13" s="172" t="s">
        <v>215</v>
      </c>
      <c r="B13" s="171" t="s">
        <v>216</v>
      </c>
      <c r="C13" s="172"/>
      <c r="D13" s="172"/>
      <c r="E13" s="172"/>
      <c r="F13" s="172"/>
      <c r="G13" s="172"/>
      <c r="H13" s="172"/>
    </row>
    <row r="14" spans="1:8" ht="18" customHeight="1">
      <c r="A14" s="172" t="s">
        <v>217</v>
      </c>
      <c r="B14" s="171" t="s">
        <v>210</v>
      </c>
      <c r="C14" s="172"/>
      <c r="D14" s="172"/>
      <c r="E14" s="172"/>
      <c r="F14" s="172"/>
      <c r="G14" s="172"/>
      <c r="H14" s="172"/>
    </row>
    <row r="15" spans="1:8" ht="18.75" customHeight="1">
      <c r="A15" s="172" t="s">
        <v>218</v>
      </c>
      <c r="B15" s="171" t="s">
        <v>219</v>
      </c>
      <c r="C15" s="172"/>
      <c r="D15" s="172"/>
      <c r="E15" s="172"/>
      <c r="F15" s="172"/>
      <c r="G15" s="172"/>
      <c r="H15" s="172"/>
    </row>
    <row r="16" spans="1:8" ht="18" customHeight="1">
      <c r="A16" s="170" t="s">
        <v>81</v>
      </c>
      <c r="B16" s="171" t="s">
        <v>214</v>
      </c>
      <c r="C16" s="172"/>
      <c r="D16" s="172"/>
      <c r="E16" s="172"/>
      <c r="F16" s="172"/>
      <c r="G16" s="172"/>
      <c r="H16" s="172"/>
    </row>
    <row r="17" spans="1:8" ht="18.75" customHeight="1">
      <c r="A17" s="172" t="s">
        <v>220</v>
      </c>
      <c r="B17" s="171" t="s">
        <v>221</v>
      </c>
      <c r="C17" s="172"/>
      <c r="D17" s="172"/>
      <c r="E17" s="172"/>
      <c r="F17" s="172"/>
      <c r="G17" s="172"/>
      <c r="H17" s="172"/>
    </row>
    <row r="18" spans="1:8" ht="18.75" customHeight="1">
      <c r="A18" s="172" t="s">
        <v>11</v>
      </c>
      <c r="B18" s="171" t="s">
        <v>222</v>
      </c>
      <c r="C18" s="172"/>
      <c r="D18" s="172"/>
      <c r="E18" s="172"/>
      <c r="F18" s="172"/>
      <c r="G18" s="172"/>
      <c r="H18" s="172"/>
    </row>
    <row r="19" spans="1:8" ht="18" customHeight="1">
      <c r="A19" s="172" t="s">
        <v>223</v>
      </c>
      <c r="B19" s="171" t="s">
        <v>216</v>
      </c>
      <c r="C19" s="172"/>
      <c r="D19" s="172"/>
      <c r="E19" s="172"/>
      <c r="F19" s="172"/>
      <c r="G19" s="172"/>
      <c r="H19" s="172"/>
    </row>
    <row r="20" spans="1:8" ht="18.75" customHeight="1">
      <c r="A20" s="172" t="s">
        <v>7</v>
      </c>
      <c r="B20" s="171" t="s">
        <v>224</v>
      </c>
      <c r="C20" s="172"/>
      <c r="D20" s="172"/>
      <c r="E20" s="172"/>
      <c r="F20" s="172"/>
      <c r="G20" s="172"/>
      <c r="H20" s="172"/>
    </row>
    <row r="21" spans="1:8" ht="18.75" customHeight="1">
      <c r="A21" s="172" t="s">
        <v>225</v>
      </c>
      <c r="B21" s="171" t="s">
        <v>226</v>
      </c>
      <c r="C21" s="172"/>
      <c r="D21" s="172"/>
      <c r="E21" s="172"/>
      <c r="F21" s="172"/>
      <c r="G21" s="172"/>
      <c r="H21" s="172"/>
    </row>
    <row r="22" spans="1:8" ht="18.75" customHeight="1">
      <c r="A22" s="172" t="s">
        <v>227</v>
      </c>
      <c r="B22" s="171" t="s">
        <v>228</v>
      </c>
      <c r="C22" s="172"/>
      <c r="D22" s="172"/>
      <c r="E22" s="172"/>
      <c r="F22" s="172"/>
      <c r="G22" s="172"/>
      <c r="H22" s="172"/>
    </row>
    <row r="23" spans="1:8" ht="18" customHeight="1">
      <c r="A23" s="172" t="s">
        <v>229</v>
      </c>
      <c r="B23" s="171" t="s">
        <v>230</v>
      </c>
      <c r="C23" s="172"/>
      <c r="D23" s="172"/>
      <c r="E23" s="172"/>
      <c r="F23" s="172"/>
      <c r="G23" s="172"/>
      <c r="H23" s="172"/>
    </row>
    <row r="24" spans="1:8" ht="18.75" customHeight="1">
      <c r="A24" s="172" t="s">
        <v>231</v>
      </c>
      <c r="B24" s="171" t="s">
        <v>208</v>
      </c>
      <c r="C24" s="172"/>
      <c r="D24" s="172"/>
      <c r="E24" s="172"/>
      <c r="F24" s="172"/>
      <c r="G24" s="172"/>
      <c r="H24" s="172"/>
    </row>
    <row r="25" spans="1:8" ht="19.5" customHeight="1">
      <c r="A25" s="172" t="s">
        <v>232</v>
      </c>
      <c r="B25" s="171" t="s">
        <v>233</v>
      </c>
      <c r="C25" s="172"/>
      <c r="D25" s="172"/>
      <c r="E25" s="172"/>
      <c r="F25" s="172"/>
      <c r="G25" s="172"/>
      <c r="H25" s="172"/>
    </row>
    <row r="26" spans="1:8" ht="18.75" customHeight="1">
      <c r="A26" s="172" t="s">
        <v>234</v>
      </c>
      <c r="B26" s="171" t="s">
        <v>233</v>
      </c>
      <c r="C26" s="172"/>
      <c r="D26" s="172"/>
      <c r="E26" s="172"/>
      <c r="F26" s="172"/>
      <c r="G26" s="172"/>
      <c r="H26" s="172"/>
    </row>
    <row r="27" spans="1:8" ht="16.5" customHeight="1">
      <c r="A27" s="172" t="s">
        <v>235</v>
      </c>
      <c r="B27" s="171" t="s">
        <v>233</v>
      </c>
      <c r="C27" s="172"/>
      <c r="D27" s="172"/>
      <c r="E27" s="172"/>
      <c r="F27" s="172"/>
      <c r="G27" s="172"/>
      <c r="H27" s="172"/>
    </row>
    <row r="28" spans="1:8" ht="16.5" customHeight="1">
      <c r="A28" s="172" t="s">
        <v>102</v>
      </c>
      <c r="B28" s="171" t="s">
        <v>236</v>
      </c>
      <c r="C28" s="172"/>
      <c r="D28" s="172"/>
      <c r="E28" s="172"/>
      <c r="F28" s="172"/>
      <c r="G28" s="172"/>
      <c r="H28" s="172"/>
    </row>
    <row r="29" spans="1:8" ht="18" customHeight="1">
      <c r="A29" s="172" t="s">
        <v>100</v>
      </c>
      <c r="B29" s="171" t="s">
        <v>237</v>
      </c>
      <c r="C29" s="172"/>
      <c r="D29" s="172"/>
      <c r="E29" s="172"/>
      <c r="F29" s="172"/>
      <c r="G29" s="172"/>
      <c r="H29" s="172"/>
    </row>
    <row r="30" spans="1:8" ht="19.5" customHeight="1">
      <c r="A30" s="172" t="s">
        <v>238</v>
      </c>
      <c r="B30" s="171" t="s">
        <v>239</v>
      </c>
      <c r="C30" s="172"/>
      <c r="D30" s="172"/>
      <c r="E30" s="172"/>
      <c r="F30" s="172"/>
      <c r="G30" s="172"/>
      <c r="H30" s="172"/>
    </row>
    <row r="31" spans="1:8" ht="18.75" customHeight="1">
      <c r="A31" s="172" t="s">
        <v>240</v>
      </c>
      <c r="B31" s="171" t="s">
        <v>208</v>
      </c>
      <c r="C31" s="172"/>
      <c r="D31" s="172"/>
      <c r="E31" s="172"/>
      <c r="F31" s="172"/>
      <c r="G31" s="172"/>
      <c r="H31" s="172"/>
    </row>
    <row r="32" spans="1:8" ht="18.75" customHeight="1">
      <c r="A32" s="172" t="s">
        <v>89</v>
      </c>
      <c r="B32" s="171" t="s">
        <v>208</v>
      </c>
      <c r="C32" s="172"/>
      <c r="D32" s="172"/>
      <c r="E32" s="172"/>
      <c r="F32" s="172"/>
      <c r="G32" s="172"/>
      <c r="H32" s="172"/>
    </row>
    <row r="33" spans="1:8" ht="19.5" customHeight="1">
      <c r="A33" s="172" t="s">
        <v>241</v>
      </c>
      <c r="B33" s="171" t="s">
        <v>242</v>
      </c>
      <c r="C33" s="172"/>
      <c r="D33" s="172"/>
      <c r="E33" s="172"/>
      <c r="F33" s="172"/>
      <c r="G33" s="172"/>
      <c r="H33" s="172"/>
    </row>
    <row r="34" spans="1:8" ht="18.75" customHeight="1">
      <c r="A34" s="172" t="s">
        <v>8</v>
      </c>
      <c r="B34" s="171" t="s">
        <v>208</v>
      </c>
      <c r="C34" s="172"/>
      <c r="D34" s="172"/>
      <c r="E34" s="172"/>
      <c r="F34" s="172"/>
      <c r="G34" s="172"/>
      <c r="H34" s="172"/>
    </row>
    <row r="35" spans="1:8" ht="19.5" customHeight="1">
      <c r="A35" s="170" t="s">
        <v>243</v>
      </c>
      <c r="B35" s="171" t="s">
        <v>230</v>
      </c>
      <c r="C35" s="172"/>
      <c r="D35" s="172"/>
      <c r="E35" s="172"/>
      <c r="F35" s="172"/>
      <c r="G35" s="172"/>
      <c r="H35" s="172"/>
    </row>
    <row r="36" spans="1:8" ht="18.75" customHeight="1">
      <c r="A36" s="170" t="s">
        <v>99</v>
      </c>
      <c r="B36" s="171" t="s">
        <v>222</v>
      </c>
      <c r="C36" s="172"/>
      <c r="D36" s="172"/>
      <c r="E36" s="172"/>
      <c r="F36" s="172"/>
      <c r="G36" s="172"/>
      <c r="H36" s="172"/>
    </row>
    <row r="37" spans="1:8" ht="6" customHeight="1">
      <c r="A37" s="173"/>
      <c r="B37" s="174"/>
      <c r="C37" s="173"/>
      <c r="D37" s="173"/>
      <c r="E37" s="173"/>
      <c r="F37" s="173"/>
      <c r="G37" s="173"/>
      <c r="H37" s="173"/>
    </row>
    <row r="38" spans="1:8" ht="19.5" customHeight="1">
      <c r="A38" s="172" t="s">
        <v>244</v>
      </c>
      <c r="B38" s="171" t="s">
        <v>245</v>
      </c>
      <c r="C38" s="172"/>
      <c r="D38" s="172"/>
      <c r="E38" s="172"/>
      <c r="F38" s="172"/>
      <c r="G38" s="172"/>
      <c r="H38" s="172"/>
    </row>
    <row r="39" spans="1:8" ht="18.75" customHeight="1">
      <c r="A39" s="172" t="s">
        <v>246</v>
      </c>
      <c r="B39" s="171" t="s">
        <v>247</v>
      </c>
      <c r="C39" s="172"/>
      <c r="D39" s="172"/>
      <c r="E39" s="172"/>
      <c r="F39" s="172"/>
      <c r="G39" s="172"/>
      <c r="H39" s="172"/>
    </row>
    <row r="40" spans="1:8" ht="19.5" customHeight="1">
      <c r="A40" s="172" t="s">
        <v>248</v>
      </c>
      <c r="B40" s="171" t="s">
        <v>249</v>
      </c>
      <c r="C40" s="172"/>
      <c r="D40" s="172"/>
      <c r="E40" s="172"/>
      <c r="F40" s="172"/>
      <c r="G40" s="172"/>
      <c r="H40" s="172"/>
    </row>
    <row r="41" spans="1:8" ht="18.75" customHeight="1">
      <c r="A41" s="172" t="s">
        <v>250</v>
      </c>
      <c r="B41" s="171" t="s">
        <v>251</v>
      </c>
      <c r="C41" s="172"/>
      <c r="D41" s="172"/>
      <c r="E41" s="172"/>
      <c r="F41" s="172"/>
      <c r="G41" s="172"/>
      <c r="H41" s="172"/>
    </row>
    <row r="42" spans="1:8" ht="18.75" customHeight="1">
      <c r="A42" s="172" t="s">
        <v>252</v>
      </c>
      <c r="B42" s="171" t="s">
        <v>253</v>
      </c>
      <c r="C42" s="172"/>
      <c r="D42" s="172"/>
      <c r="E42" s="172"/>
      <c r="F42" s="172"/>
      <c r="G42" s="172"/>
      <c r="H42" s="172"/>
    </row>
    <row r="43" spans="1:8" ht="18" customHeight="1">
      <c r="A43" s="172" t="s">
        <v>254</v>
      </c>
      <c r="B43" s="171" t="s">
        <v>255</v>
      </c>
      <c r="C43" s="172"/>
      <c r="D43" s="172"/>
      <c r="E43" s="172"/>
      <c r="F43" s="172"/>
      <c r="G43" s="172"/>
      <c r="H43" s="172"/>
    </row>
    <row r="44" spans="1:8" ht="19.5" customHeight="1">
      <c r="A44" s="172" t="s">
        <v>256</v>
      </c>
      <c r="B44" s="171" t="s">
        <v>257</v>
      </c>
      <c r="C44" s="172"/>
      <c r="D44" s="172"/>
      <c r="E44" s="172"/>
      <c r="F44" s="172"/>
      <c r="G44" s="172"/>
      <c r="H44" s="172"/>
    </row>
    <row r="45" spans="1:8" ht="19.5" customHeight="1">
      <c r="A45" s="172" t="s">
        <v>258</v>
      </c>
      <c r="B45" s="171" t="s">
        <v>259</v>
      </c>
      <c r="C45" s="172"/>
      <c r="D45" s="172"/>
      <c r="E45" s="172"/>
      <c r="F45" s="172"/>
      <c r="G45" s="172"/>
      <c r="H45" s="172"/>
    </row>
    <row r="46" spans="1:8" ht="18.75" customHeight="1">
      <c r="A46" s="172" t="s">
        <v>260</v>
      </c>
      <c r="B46" s="171" t="s">
        <v>261</v>
      </c>
      <c r="C46" s="172"/>
      <c r="D46" s="172"/>
      <c r="E46" s="172"/>
      <c r="F46" s="172"/>
      <c r="G46" s="172"/>
      <c r="H46" s="172"/>
    </row>
    <row r="47" spans="1:8" ht="18.75" customHeight="1">
      <c r="A47" s="172" t="s">
        <v>262</v>
      </c>
      <c r="B47" s="171" t="s">
        <v>251</v>
      </c>
      <c r="C47" s="172"/>
      <c r="D47" s="172"/>
      <c r="E47" s="172"/>
      <c r="F47" s="172"/>
      <c r="G47" s="172"/>
      <c r="H47" s="172"/>
    </row>
    <row r="48" spans="1:8" ht="18.75" customHeight="1">
      <c r="A48" s="172" t="s">
        <v>263</v>
      </c>
      <c r="B48" s="171"/>
      <c r="C48" s="172"/>
      <c r="D48" s="172"/>
      <c r="E48" s="172"/>
      <c r="F48" s="172"/>
      <c r="G48" s="172"/>
      <c r="H48" s="172"/>
    </row>
    <row r="49" spans="1:8" ht="18.75" customHeight="1">
      <c r="A49" s="172" t="s">
        <v>264</v>
      </c>
      <c r="B49" s="171"/>
      <c r="C49" s="172"/>
      <c r="D49" s="172"/>
      <c r="E49" s="172"/>
      <c r="F49" s="172"/>
      <c r="G49" s="172"/>
      <c r="H49" s="172"/>
    </row>
    <row r="50" spans="1:8" ht="19.5" customHeight="1">
      <c r="A50" s="172" t="s">
        <v>265</v>
      </c>
      <c r="B50" s="171" t="s">
        <v>266</v>
      </c>
      <c r="C50" s="172"/>
      <c r="D50" s="172"/>
      <c r="E50" s="172"/>
      <c r="F50" s="172"/>
      <c r="G50" s="172"/>
      <c r="H50" s="172"/>
    </row>
    <row r="51" spans="1:8" ht="19.5" customHeight="1">
      <c r="A51" s="172" t="s">
        <v>267</v>
      </c>
      <c r="B51" s="171" t="s">
        <v>268</v>
      </c>
      <c r="C51" s="172"/>
      <c r="D51" s="172"/>
      <c r="E51" s="172"/>
      <c r="F51" s="172"/>
      <c r="G51" s="172"/>
      <c r="H51" s="172"/>
    </row>
    <row r="52" spans="1:8" ht="18" customHeight="1">
      <c r="A52" s="172" t="s">
        <v>269</v>
      </c>
      <c r="B52" s="171" t="s">
        <v>251</v>
      </c>
      <c r="C52" s="172"/>
      <c r="D52" s="172"/>
      <c r="E52" s="172"/>
      <c r="F52" s="172"/>
      <c r="G52" s="172"/>
      <c r="H52" s="172"/>
    </row>
    <row r="53" spans="1:8" ht="19.5" customHeight="1">
      <c r="A53" s="172" t="s">
        <v>270</v>
      </c>
      <c r="B53" s="171" t="s">
        <v>253</v>
      </c>
      <c r="C53" s="172"/>
      <c r="D53" s="172"/>
      <c r="E53" s="172"/>
      <c r="F53" s="172"/>
      <c r="G53" s="172"/>
      <c r="H53" s="172"/>
    </row>
    <row r="54" spans="1:8" ht="19.5" customHeight="1">
      <c r="A54" s="172" t="s">
        <v>271</v>
      </c>
      <c r="B54" s="171" t="s">
        <v>272</v>
      </c>
      <c r="C54" s="172"/>
      <c r="D54" s="172"/>
      <c r="E54" s="172"/>
      <c r="F54" s="172"/>
      <c r="G54" s="172"/>
      <c r="H54" s="172"/>
    </row>
    <row r="55" spans="1:8" ht="18.75" customHeight="1">
      <c r="A55" s="172" t="s">
        <v>12</v>
      </c>
      <c r="B55" s="171" t="s">
        <v>273</v>
      </c>
      <c r="C55" s="172"/>
      <c r="D55" s="172"/>
      <c r="E55" s="172"/>
      <c r="F55" s="172"/>
      <c r="G55" s="172"/>
      <c r="H55" s="172"/>
    </row>
    <row r="56" spans="1:8" ht="19.5" customHeight="1">
      <c r="A56" s="172" t="s">
        <v>13</v>
      </c>
      <c r="B56" s="171" t="s">
        <v>249</v>
      </c>
      <c r="C56" s="172"/>
      <c r="D56" s="172"/>
      <c r="E56" s="172"/>
      <c r="F56" s="172"/>
      <c r="G56" s="172"/>
      <c r="H56" s="172"/>
    </row>
    <row r="57" spans="1:8" ht="18.75" customHeight="1">
      <c r="A57" s="172" t="s">
        <v>98</v>
      </c>
      <c r="B57" s="171" t="s">
        <v>249</v>
      </c>
      <c r="C57" s="172"/>
      <c r="D57" s="172"/>
      <c r="E57" s="172"/>
      <c r="F57" s="172"/>
      <c r="G57" s="172"/>
      <c r="H57" s="172"/>
    </row>
    <row r="58" spans="1:8" ht="18.75" customHeight="1">
      <c r="A58" s="172" t="s">
        <v>274</v>
      </c>
      <c r="B58" s="171" t="s">
        <v>272</v>
      </c>
      <c r="C58" s="172"/>
      <c r="D58" s="172"/>
      <c r="E58" s="172"/>
      <c r="F58" s="172"/>
      <c r="G58" s="172"/>
      <c r="H58" s="172"/>
    </row>
    <row r="59" spans="1:8" ht="18.75" customHeight="1">
      <c r="A59" s="172" t="s">
        <v>275</v>
      </c>
      <c r="B59" s="171" t="s">
        <v>276</v>
      </c>
      <c r="C59" s="172"/>
      <c r="D59" s="172"/>
      <c r="E59" s="172"/>
      <c r="F59" s="172"/>
      <c r="G59" s="172"/>
      <c r="H59" s="172"/>
    </row>
    <row r="60" spans="1:8" ht="18.75" customHeight="1">
      <c r="A60" s="172" t="s">
        <v>14</v>
      </c>
      <c r="B60" s="171" t="s">
        <v>277</v>
      </c>
      <c r="C60" s="172"/>
      <c r="D60" s="172"/>
      <c r="E60" s="172"/>
      <c r="F60" s="172"/>
      <c r="G60" s="172"/>
      <c r="H60" s="172"/>
    </row>
    <row r="61" spans="1:8" ht="18.75" customHeight="1">
      <c r="A61" s="172" t="s">
        <v>278</v>
      </c>
      <c r="B61" s="171" t="s">
        <v>257</v>
      </c>
      <c r="C61" s="172"/>
      <c r="D61" s="172"/>
      <c r="E61" s="172"/>
      <c r="F61" s="172"/>
      <c r="G61" s="172"/>
      <c r="H61" s="172"/>
    </row>
    <row r="62" spans="1:8" ht="18" customHeight="1">
      <c r="A62" s="172" t="s">
        <v>279</v>
      </c>
      <c r="B62" s="171"/>
      <c r="C62" s="172"/>
      <c r="D62" s="172"/>
      <c r="E62" s="172"/>
      <c r="F62" s="172"/>
      <c r="G62" s="172"/>
      <c r="H62" s="172"/>
    </row>
    <row r="63" spans="1:8" ht="12.75">
      <c r="A63" s="3"/>
      <c r="B63" s="3"/>
      <c r="C63" s="3"/>
      <c r="D63" s="3"/>
      <c r="E63" s="3"/>
      <c r="F63" s="3"/>
      <c r="G63" s="3"/>
      <c r="H63" s="3"/>
    </row>
    <row r="64" spans="1:8" ht="12.75">
      <c r="A64" s="3"/>
      <c r="B64" s="3"/>
      <c r="C64" s="3"/>
      <c r="D64" s="3"/>
      <c r="E64" s="3"/>
      <c r="F64" s="3"/>
      <c r="G64" s="3"/>
      <c r="H64" s="3"/>
    </row>
    <row r="65" spans="1:8" ht="12.75">
      <c r="A65" s="3"/>
      <c r="B65" s="3"/>
      <c r="C65" s="3"/>
      <c r="D65" s="3"/>
      <c r="E65" s="3"/>
      <c r="F65" s="3"/>
      <c r="G65" s="3"/>
      <c r="H65" s="3"/>
    </row>
    <row r="66" spans="1:8" ht="12.75">
      <c r="A66" s="3"/>
      <c r="B66" s="3"/>
      <c r="C66" s="3"/>
      <c r="D66" s="3"/>
      <c r="E66" s="3"/>
      <c r="F66" s="3"/>
      <c r="G66" s="3"/>
      <c r="H66" s="3"/>
    </row>
  </sheetData>
  <sheetProtection/>
  <mergeCells count="8">
    <mergeCell ref="A1:H1"/>
    <mergeCell ref="A3:A4"/>
    <mergeCell ref="B3:B4"/>
    <mergeCell ref="C3:C4"/>
    <mergeCell ref="D3:D4"/>
    <mergeCell ref="E3:F3"/>
    <mergeCell ref="G3:G4"/>
    <mergeCell ref="H3:H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I38"/>
  <sheetViews>
    <sheetView zoomScalePageLayoutView="0" workbookViewId="0" topLeftCell="A1">
      <selection activeCell="L9" sqref="L9"/>
    </sheetView>
  </sheetViews>
  <sheetFormatPr defaultColWidth="9.140625" defaultRowHeight="12.75"/>
  <cols>
    <col min="1" max="1" width="1.7109375" style="0" customWidth="1"/>
    <col min="2" max="2" width="20.00390625" style="0" bestFit="1" customWidth="1"/>
    <col min="4" max="5" width="13.7109375" style="0" customWidth="1"/>
    <col min="6" max="6" width="6.140625" style="0" customWidth="1"/>
    <col min="7" max="7" width="6.00390625" style="0" customWidth="1"/>
    <col min="8" max="9" width="13.7109375" style="0" customWidth="1"/>
    <col min="10" max="10" width="1.7109375" style="0" customWidth="1"/>
  </cols>
  <sheetData>
    <row r="2" ht="13.5" thickBot="1"/>
    <row r="3" spans="1:9" ht="15.75">
      <c r="A3" s="127"/>
      <c r="B3" s="175"/>
      <c r="C3" s="347" t="s">
        <v>319</v>
      </c>
      <c r="D3" s="347"/>
      <c r="E3" s="347"/>
      <c r="F3" s="347"/>
      <c r="G3" s="347"/>
      <c r="H3" s="176"/>
      <c r="I3" s="177"/>
    </row>
    <row r="4" spans="1:9" ht="12.75">
      <c r="A4" s="127"/>
      <c r="B4" s="16"/>
      <c r="C4" s="127"/>
      <c r="D4" s="127"/>
      <c r="E4" s="127"/>
      <c r="F4" s="127"/>
      <c r="G4" s="127"/>
      <c r="H4" s="127"/>
      <c r="I4" s="52"/>
    </row>
    <row r="5" spans="1:9" ht="12.75">
      <c r="A5" s="127"/>
      <c r="B5" s="178" t="s">
        <v>280</v>
      </c>
      <c r="C5" s="127"/>
      <c r="D5" s="179" t="s">
        <v>281</v>
      </c>
      <c r="E5" s="127"/>
      <c r="F5" s="127"/>
      <c r="G5" s="127"/>
      <c r="H5" s="179" t="s">
        <v>282</v>
      </c>
      <c r="I5" s="52"/>
    </row>
    <row r="6" spans="1:9" ht="13.5" thickBot="1">
      <c r="A6" s="127"/>
      <c r="B6" s="180"/>
      <c r="C6" s="181"/>
      <c r="D6" s="181"/>
      <c r="E6" s="181"/>
      <c r="F6" s="127"/>
      <c r="G6" s="127"/>
      <c r="H6" s="182"/>
      <c r="I6" s="183"/>
    </row>
    <row r="7" spans="1:9" ht="13.5" thickTop="1">
      <c r="A7" s="127"/>
      <c r="B7" s="178" t="s">
        <v>283</v>
      </c>
      <c r="C7" s="184" t="s">
        <v>284</v>
      </c>
      <c r="D7" s="185" t="s">
        <v>194</v>
      </c>
      <c r="E7" s="184" t="s">
        <v>285</v>
      </c>
      <c r="F7" s="360" t="s">
        <v>196</v>
      </c>
      <c r="G7" s="361"/>
      <c r="H7" s="186" t="s">
        <v>286</v>
      </c>
      <c r="I7" s="187" t="s">
        <v>198</v>
      </c>
    </row>
    <row r="8" spans="1:9" ht="12.75">
      <c r="A8" s="127"/>
      <c r="B8" s="16"/>
      <c r="C8" s="188" t="s">
        <v>287</v>
      </c>
      <c r="D8" s="185" t="s">
        <v>288</v>
      </c>
      <c r="E8" s="189"/>
      <c r="F8" s="190"/>
      <c r="G8" s="191"/>
      <c r="H8" s="192"/>
      <c r="I8" s="187" t="s">
        <v>288</v>
      </c>
    </row>
    <row r="9" spans="1:9" ht="18.75" customHeight="1" thickBot="1">
      <c r="A9" s="127"/>
      <c r="B9" s="41"/>
      <c r="C9" s="193"/>
      <c r="D9" s="194" t="s">
        <v>289</v>
      </c>
      <c r="E9" s="195"/>
      <c r="F9" s="196" t="s">
        <v>199</v>
      </c>
      <c r="G9" s="197" t="s">
        <v>200</v>
      </c>
      <c r="H9" s="198" t="s">
        <v>289</v>
      </c>
      <c r="I9" s="199" t="s">
        <v>289</v>
      </c>
    </row>
    <row r="10" spans="1:9" ht="19.5" customHeight="1">
      <c r="A10" s="127"/>
      <c r="B10" s="200" t="s">
        <v>290</v>
      </c>
      <c r="C10" s="201" t="s">
        <v>291</v>
      </c>
      <c r="D10" s="202"/>
      <c r="E10" s="202"/>
      <c r="F10" s="202"/>
      <c r="G10" s="202"/>
      <c r="H10" s="202"/>
      <c r="I10" s="202"/>
    </row>
    <row r="11" spans="1:9" ht="19.5" customHeight="1">
      <c r="A11" s="127"/>
      <c r="B11" s="203" t="s">
        <v>292</v>
      </c>
      <c r="C11" s="201"/>
      <c r="D11" s="202"/>
      <c r="E11" s="202"/>
      <c r="F11" s="202"/>
      <c r="G11" s="202"/>
      <c r="H11" s="202"/>
      <c r="I11" s="202"/>
    </row>
    <row r="12" spans="1:9" ht="20.25" customHeight="1">
      <c r="A12" s="127"/>
      <c r="B12" s="204" t="s">
        <v>293</v>
      </c>
      <c r="C12" s="205" t="s">
        <v>294</v>
      </c>
      <c r="D12" s="206"/>
      <c r="E12" s="206"/>
      <c r="F12" s="206"/>
      <c r="G12" s="206"/>
      <c r="H12" s="206"/>
      <c r="I12" s="206"/>
    </row>
    <row r="13" spans="1:9" ht="20.25" customHeight="1">
      <c r="A13" s="127"/>
      <c r="B13" s="204" t="s">
        <v>295</v>
      </c>
      <c r="C13" s="205"/>
      <c r="D13" s="206"/>
      <c r="E13" s="206"/>
      <c r="F13" s="206"/>
      <c r="G13" s="206"/>
      <c r="H13" s="206"/>
      <c r="I13" s="206"/>
    </row>
    <row r="14" spans="1:9" ht="21.75" customHeight="1">
      <c r="A14" s="127"/>
      <c r="B14" s="204" t="s">
        <v>296</v>
      </c>
      <c r="C14" s="205" t="s">
        <v>294</v>
      </c>
      <c r="D14" s="206"/>
      <c r="E14" s="206"/>
      <c r="F14" s="206"/>
      <c r="G14" s="206"/>
      <c r="H14" s="206"/>
      <c r="I14" s="206"/>
    </row>
    <row r="15" spans="1:9" ht="20.25" customHeight="1">
      <c r="A15" s="127"/>
      <c r="B15" s="204" t="s">
        <v>297</v>
      </c>
      <c r="C15" s="207" t="s">
        <v>298</v>
      </c>
      <c r="D15" s="206"/>
      <c r="E15" s="206"/>
      <c r="F15" s="206"/>
      <c r="G15" s="206"/>
      <c r="H15" s="206"/>
      <c r="I15" s="206"/>
    </row>
    <row r="16" spans="1:9" ht="20.25" customHeight="1">
      <c r="A16" s="127"/>
      <c r="B16" s="204" t="s">
        <v>299</v>
      </c>
      <c r="C16" s="208" t="s">
        <v>294</v>
      </c>
      <c r="D16" s="206"/>
      <c r="E16" s="206"/>
      <c r="F16" s="206"/>
      <c r="G16" s="206"/>
      <c r="H16" s="206"/>
      <c r="I16" s="206"/>
    </row>
    <row r="17" spans="1:9" ht="19.5" customHeight="1">
      <c r="A17" s="127"/>
      <c r="B17" s="204" t="s">
        <v>300</v>
      </c>
      <c r="C17" s="208" t="s">
        <v>294</v>
      </c>
      <c r="D17" s="206"/>
      <c r="E17" s="206"/>
      <c r="F17" s="206"/>
      <c r="G17" s="206"/>
      <c r="H17" s="206"/>
      <c r="I17" s="206"/>
    </row>
    <row r="18" spans="1:9" ht="18" customHeight="1">
      <c r="A18" s="127"/>
      <c r="B18" s="204" t="s">
        <v>301</v>
      </c>
      <c r="C18" s="207" t="s">
        <v>298</v>
      </c>
      <c r="D18" s="206"/>
      <c r="E18" s="206"/>
      <c r="F18" s="206"/>
      <c r="G18" s="206"/>
      <c r="H18" s="206"/>
      <c r="I18" s="206"/>
    </row>
    <row r="19" spans="1:9" ht="18" customHeight="1">
      <c r="A19" s="127"/>
      <c r="B19" s="204" t="s">
        <v>302</v>
      </c>
      <c r="C19" s="208" t="s">
        <v>303</v>
      </c>
      <c r="D19" s="206"/>
      <c r="E19" s="206"/>
      <c r="F19" s="206"/>
      <c r="G19" s="206"/>
      <c r="H19" s="206"/>
      <c r="I19" s="206"/>
    </row>
    <row r="20" spans="1:9" ht="18" customHeight="1">
      <c r="A20" s="127"/>
      <c r="B20" s="204" t="s">
        <v>304</v>
      </c>
      <c r="C20" s="207" t="s">
        <v>291</v>
      </c>
      <c r="D20" s="206"/>
      <c r="E20" s="206"/>
      <c r="F20" s="206"/>
      <c r="G20" s="206"/>
      <c r="H20" s="206"/>
      <c r="I20" s="206"/>
    </row>
    <row r="21" spans="1:9" ht="18" customHeight="1">
      <c r="A21" s="127"/>
      <c r="B21" s="204" t="s">
        <v>305</v>
      </c>
      <c r="C21" s="207"/>
      <c r="D21" s="206"/>
      <c r="E21" s="206"/>
      <c r="F21" s="206"/>
      <c r="G21" s="206"/>
      <c r="H21" s="206"/>
      <c r="I21" s="206"/>
    </row>
    <row r="22" spans="1:9" ht="18" customHeight="1">
      <c r="A22" s="127"/>
      <c r="B22" s="204" t="s">
        <v>306</v>
      </c>
      <c r="C22" s="207" t="s">
        <v>298</v>
      </c>
      <c r="D22" s="206"/>
      <c r="E22" s="206"/>
      <c r="F22" s="206"/>
      <c r="G22" s="206"/>
      <c r="H22" s="206"/>
      <c r="I22" s="206"/>
    </row>
    <row r="23" spans="1:9" ht="18" customHeight="1">
      <c r="A23" s="127"/>
      <c r="B23" s="204" t="s">
        <v>307</v>
      </c>
      <c r="C23" s="208" t="s">
        <v>303</v>
      </c>
      <c r="D23" s="206"/>
      <c r="E23" s="206"/>
      <c r="F23" s="206"/>
      <c r="G23" s="206"/>
      <c r="H23" s="206"/>
      <c r="I23" s="206"/>
    </row>
    <row r="24" spans="1:9" ht="18" customHeight="1">
      <c r="A24" s="127"/>
      <c r="B24" s="204" t="s">
        <v>308</v>
      </c>
      <c r="C24" s="208" t="s">
        <v>294</v>
      </c>
      <c r="D24" s="206"/>
      <c r="E24" s="206"/>
      <c r="F24" s="206"/>
      <c r="G24" s="206"/>
      <c r="H24" s="206"/>
      <c r="I24" s="206"/>
    </row>
    <row r="25" spans="1:9" ht="18" customHeight="1">
      <c r="A25" s="127"/>
      <c r="B25" s="204" t="s">
        <v>309</v>
      </c>
      <c r="C25" s="208"/>
      <c r="D25" s="206"/>
      <c r="E25" s="206"/>
      <c r="F25" s="206"/>
      <c r="G25" s="206"/>
      <c r="H25" s="206"/>
      <c r="I25" s="206"/>
    </row>
    <row r="26" spans="1:9" ht="18" customHeight="1">
      <c r="A26" s="127"/>
      <c r="B26" s="204" t="s">
        <v>310</v>
      </c>
      <c r="C26" s="208"/>
      <c r="D26" s="206"/>
      <c r="E26" s="206"/>
      <c r="F26" s="206"/>
      <c r="G26" s="206"/>
      <c r="H26" s="206"/>
      <c r="I26" s="206"/>
    </row>
    <row r="27" spans="1:9" ht="18" customHeight="1">
      <c r="A27" s="127"/>
      <c r="B27" s="204" t="s">
        <v>311</v>
      </c>
      <c r="C27" s="208" t="s">
        <v>291</v>
      </c>
      <c r="D27" s="206"/>
      <c r="E27" s="206"/>
      <c r="F27" s="206"/>
      <c r="G27" s="206"/>
      <c r="H27" s="206"/>
      <c r="I27" s="206"/>
    </row>
    <row r="28" spans="1:9" ht="18" customHeight="1">
      <c r="A28" s="127"/>
      <c r="B28" s="204" t="s">
        <v>312</v>
      </c>
      <c r="C28" s="207" t="s">
        <v>298</v>
      </c>
      <c r="D28" s="206"/>
      <c r="E28" s="206"/>
      <c r="F28" s="206"/>
      <c r="G28" s="206"/>
      <c r="H28" s="206"/>
      <c r="I28" s="206"/>
    </row>
    <row r="29" spans="1:9" ht="18" customHeight="1">
      <c r="A29" s="127"/>
      <c r="B29" s="204" t="s">
        <v>313</v>
      </c>
      <c r="C29" s="208" t="s">
        <v>303</v>
      </c>
      <c r="D29" s="206"/>
      <c r="E29" s="206"/>
      <c r="F29" s="206"/>
      <c r="G29" s="206"/>
      <c r="H29" s="206"/>
      <c r="I29" s="206"/>
    </row>
    <row r="30" spans="1:9" ht="18" customHeight="1">
      <c r="A30" s="127"/>
      <c r="B30" s="204" t="s">
        <v>314</v>
      </c>
      <c r="C30" s="207" t="s">
        <v>298</v>
      </c>
      <c r="D30" s="206"/>
      <c r="E30" s="206"/>
      <c r="F30" s="206"/>
      <c r="G30" s="206"/>
      <c r="H30" s="206"/>
      <c r="I30" s="206"/>
    </row>
    <row r="31" spans="1:9" ht="18" customHeight="1">
      <c r="A31" s="127"/>
      <c r="B31" s="209" t="s">
        <v>315</v>
      </c>
      <c r="C31" s="208"/>
      <c r="D31" s="206"/>
      <c r="E31" s="206"/>
      <c r="F31" s="206"/>
      <c r="G31" s="206"/>
      <c r="H31" s="206"/>
      <c r="I31" s="206"/>
    </row>
    <row r="32" spans="1:9" ht="18" customHeight="1">
      <c r="A32" s="127"/>
      <c r="B32" s="209"/>
      <c r="C32" s="208"/>
      <c r="D32" s="206"/>
      <c r="E32" s="206"/>
      <c r="F32" s="206"/>
      <c r="G32" s="206"/>
      <c r="H32" s="206"/>
      <c r="I32" s="206"/>
    </row>
    <row r="33" spans="1:9" ht="18" customHeight="1">
      <c r="A33" s="127"/>
      <c r="B33" s="209" t="s">
        <v>316</v>
      </c>
      <c r="C33" s="208"/>
      <c r="D33" s="206"/>
      <c r="E33" s="206"/>
      <c r="F33" s="206"/>
      <c r="G33" s="206"/>
      <c r="H33" s="206"/>
      <c r="I33" s="206"/>
    </row>
    <row r="34" spans="1:9" ht="18" customHeight="1">
      <c r="A34" s="127"/>
      <c r="B34" s="204" t="s">
        <v>317</v>
      </c>
      <c r="C34" s="207" t="s">
        <v>289</v>
      </c>
      <c r="D34" s="206"/>
      <c r="E34" s="206"/>
      <c r="F34" s="206"/>
      <c r="G34" s="206"/>
      <c r="H34" s="206"/>
      <c r="I34" s="206"/>
    </row>
    <row r="35" spans="1:9" ht="18" customHeight="1">
      <c r="A35" s="127"/>
      <c r="B35" s="204" t="s">
        <v>318</v>
      </c>
      <c r="C35" s="208"/>
      <c r="D35" s="206"/>
      <c r="E35" s="206"/>
      <c r="F35" s="206"/>
      <c r="G35" s="206"/>
      <c r="H35" s="206"/>
      <c r="I35" s="206"/>
    </row>
    <row r="36" spans="1:9" ht="18" customHeight="1">
      <c r="A36" s="127"/>
      <c r="B36" s="204"/>
      <c r="C36" s="207"/>
      <c r="D36" s="206"/>
      <c r="E36" s="206"/>
      <c r="F36" s="206"/>
      <c r="G36" s="206"/>
      <c r="H36" s="206"/>
      <c r="I36" s="206"/>
    </row>
    <row r="37" spans="1:9" ht="18" customHeight="1">
      <c r="A37" s="127"/>
      <c r="B37" s="204"/>
      <c r="C37" s="208"/>
      <c r="D37" s="206"/>
      <c r="E37" s="206"/>
      <c r="F37" s="206"/>
      <c r="G37" s="206"/>
      <c r="H37" s="206"/>
      <c r="I37" s="206"/>
    </row>
    <row r="38" spans="2:9" ht="18" customHeight="1">
      <c r="B38" s="204"/>
      <c r="C38" s="208"/>
      <c r="D38" s="206"/>
      <c r="E38" s="206"/>
      <c r="F38" s="206"/>
      <c r="G38" s="206"/>
      <c r="H38" s="206"/>
      <c r="I38" s="206"/>
    </row>
  </sheetData>
  <sheetProtection/>
  <mergeCells count="2">
    <mergeCell ref="C3:G3"/>
    <mergeCell ref="F7:G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Customer</dc:creator>
  <cp:keywords/>
  <dc:description/>
  <cp:lastModifiedBy>test</cp:lastModifiedBy>
  <cp:lastPrinted>2011-01-07T15:01:59Z</cp:lastPrinted>
  <dcterms:created xsi:type="dcterms:W3CDTF">1998-11-08T00:00:59Z</dcterms:created>
  <dcterms:modified xsi:type="dcterms:W3CDTF">2011-04-12T12:21:26Z</dcterms:modified>
  <cp:category/>
  <cp:version/>
  <cp:contentType/>
  <cp:contentStatus/>
</cp:coreProperties>
</file>