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R Example" sheetId="1" r:id="rId1"/>
    <sheet name="FPR Day 1" sheetId="2" r:id="rId2"/>
    <sheet name="FPR Day 2" sheetId="3" r:id="rId3"/>
    <sheet name="FPR Day 3" sheetId="4" r:id="rId4"/>
    <sheet name="FPR Day 4" sheetId="5" r:id="rId5"/>
    <sheet name="FPR Day 5" sheetId="6" r:id="rId6"/>
    <sheet name="Grocery List" sheetId="7" r:id="rId7"/>
  </sheets>
  <definedNames>
    <definedName name="_xlnm.Print_Area" localSheetId="6">'Grocery List'!$A$1:$L$124</definedName>
  </definedNames>
  <calcPr fullCalcOnLoad="1"/>
</workbook>
</file>

<file path=xl/sharedStrings.xml><?xml version="1.0" encoding="utf-8"?>
<sst xmlns="http://schemas.openxmlformats.org/spreadsheetml/2006/main" count="506" uniqueCount="144">
  <si>
    <t>Iowa Child and Adult Care Food Program</t>
  </si>
  <si>
    <r>
      <t>Ø</t>
    </r>
    <r>
      <rPr>
        <b/>
        <sz val="10"/>
        <rFont val="Arial"/>
        <family val="2"/>
      </rPr>
      <t>Actual Number Served</t>
    </r>
  </si>
  <si>
    <t>On-Site Food Production Worksheet/Record</t>
  </si>
  <si>
    <t>BFT</t>
  </si>
  <si>
    <t>AM Snack</t>
  </si>
  <si>
    <t>Lunch</t>
  </si>
  <si>
    <t>PM Snack</t>
  </si>
  <si>
    <t>Supper</t>
  </si>
  <si>
    <t>1-2 years</t>
  </si>
  <si>
    <t>3-5 years</t>
  </si>
  <si>
    <r>
      <t>Ø</t>
    </r>
    <r>
      <rPr>
        <b/>
        <sz val="10"/>
        <rFont val="Arial"/>
        <family val="2"/>
      </rPr>
      <t>Date (Month/Day/Year):</t>
    </r>
  </si>
  <si>
    <t>6-12 years</t>
  </si>
  <si>
    <t>Participating Adults</t>
  </si>
  <si>
    <t>Supervising Adults &amp; Volunteers</t>
  </si>
  <si>
    <r>
      <t>Ø</t>
    </r>
    <r>
      <rPr>
        <b/>
        <sz val="7"/>
        <rFont val="Arial"/>
        <family val="2"/>
      </rPr>
      <t xml:space="preserve"> Quantity Prepared/Served</t>
    </r>
  </si>
  <si>
    <t>Comments</t>
  </si>
  <si>
    <r>
      <t xml:space="preserve">Column 5 </t>
    </r>
    <r>
      <rPr>
        <b/>
        <sz val="7"/>
        <rFont val="Symbol"/>
        <family val="1"/>
      </rPr>
      <t>¸</t>
    </r>
    <r>
      <rPr>
        <b/>
        <sz val="7"/>
        <rFont val="Arial"/>
        <family val="2"/>
      </rPr>
      <t xml:space="preserve"> Column 3 = (6)</t>
    </r>
  </si>
  <si>
    <t>Breakfast</t>
  </si>
  <si>
    <t>Milk</t>
  </si>
  <si>
    <t>Ft/Veg</t>
  </si>
  <si>
    <t>B/G</t>
  </si>
  <si>
    <t>Other</t>
  </si>
  <si>
    <t>M/MA</t>
  </si>
  <si>
    <t>Late PMS</t>
  </si>
  <si>
    <t xml:space="preserve">
Meal and Component</t>
  </si>
  <si>
    <r>
      <t>Ø</t>
    </r>
    <r>
      <rPr>
        <b/>
        <sz val="7"/>
        <rFont val="Arial"/>
        <family val="2"/>
      </rPr>
      <t>Amount To Prepare (use Column 6)
Use Column 7 to Record Amount Served if Different than Amount Prepared in Column 6.</t>
    </r>
  </si>
  <si>
    <t xml:space="preserve">
Estimated Number
to be Served
(5)</t>
  </si>
  <si>
    <t>Total Meals Served</t>
  </si>
  <si>
    <t>FBG Serving Size
or
Planned
Serving Size
(4)</t>
  </si>
  <si>
    <t xml:space="preserve">
Servings Per
Purchase Unit
(3)</t>
  </si>
  <si>
    <t xml:space="preserve">
(7)</t>
  </si>
  <si>
    <t xml:space="preserve">
(e.g.: Food Temperatures, Leftovers, CN Labels)</t>
  </si>
  <si>
    <r>
      <t>B/G</t>
    </r>
    <r>
      <rPr>
        <b/>
        <sz val="10"/>
        <rFont val="Arial"/>
        <family val="2"/>
      </rPr>
      <t>**</t>
    </r>
  </si>
  <si>
    <r>
      <t xml:space="preserve">Requirements: </t>
    </r>
    <r>
      <rPr>
        <sz val="8"/>
        <rFont val="Arial"/>
        <family val="2"/>
      </rPr>
      <t xml:space="preserve"> 1.  Menus must be maintained on a separate document.  2. Final Menus and Food Production Records must match and reflect actual meal service.  3.  Starred items </t>
    </r>
    <r>
      <rPr>
        <u val="single"/>
        <sz val="8"/>
        <rFont val="Arial"/>
        <family val="2"/>
      </rPr>
      <t>must</t>
    </r>
    <r>
      <rPr>
        <sz val="8"/>
        <rFont val="Arial"/>
        <family val="2"/>
      </rPr>
      <t xml:space="preserve"> be completed.</t>
    </r>
  </si>
  <si>
    <t xml:space="preserve">
Purchase Unit
(box, can size/weight)
(2)</t>
  </si>
  <si>
    <t>gallon</t>
  </si>
  <si>
    <t>3/4 cup</t>
  </si>
  <si>
    <t>46 oz</t>
  </si>
  <si>
    <t>1/2 cup</t>
  </si>
  <si>
    <t>1/2 slice</t>
  </si>
  <si>
    <t>Shopping List/Itemized Receipt/End of Month Inventory</t>
  </si>
  <si>
    <t>Date:</t>
  </si>
  <si>
    <t>Organization’s/Center’s Name:</t>
  </si>
  <si>
    <t>Food Name (Description)</t>
  </si>
  <si>
    <t>Unit Cost</t>
  </si>
  <si>
    <t>Fruits and Vegetables</t>
  </si>
  <si>
    <t>Meat/Meat Alternates</t>
  </si>
  <si>
    <t>Other Foods</t>
  </si>
  <si>
    <t>Quantity Needed</t>
  </si>
  <si>
    <t>Mon Bft</t>
  </si>
  <si>
    <t>Mon AMS</t>
  </si>
  <si>
    <t>Mon Lun</t>
  </si>
  <si>
    <t>Mon PMS</t>
  </si>
  <si>
    <t>Tues Bft</t>
  </si>
  <si>
    <t>Tues AMS</t>
  </si>
  <si>
    <t>Tues Lun</t>
  </si>
  <si>
    <t>Tues PMS</t>
  </si>
  <si>
    <t>Wed Bft</t>
  </si>
  <si>
    <t>Wed AMS</t>
  </si>
  <si>
    <t>Wed Lun</t>
  </si>
  <si>
    <t>Wed PMS</t>
  </si>
  <si>
    <t>Thurs Bft</t>
  </si>
  <si>
    <t>Thurs AMS</t>
  </si>
  <si>
    <t>Thurs Lun</t>
  </si>
  <si>
    <t>Thurs PMS</t>
  </si>
  <si>
    <t>Fri Bft</t>
  </si>
  <si>
    <t>Fri AMS</t>
  </si>
  <si>
    <t>Fri Lun</t>
  </si>
  <si>
    <t>Fri PMS</t>
  </si>
  <si>
    <t>Grains/Breads</t>
  </si>
  <si>
    <t>Quantity
on Hand</t>
  </si>
  <si>
    <t>Unit Size or Weight</t>
  </si>
  <si>
    <r>
      <t>Ø</t>
    </r>
    <r>
      <rPr>
        <b/>
        <sz val="10"/>
        <rFont val="Arial"/>
        <family val="2"/>
      </rPr>
      <t xml:space="preserve">Name: </t>
    </r>
  </si>
  <si>
    <t>Revised March 2012</t>
  </si>
  <si>
    <r>
      <t xml:space="preserve">
Ø
</t>
    </r>
    <r>
      <rPr>
        <b/>
        <sz val="7"/>
        <rFont val="Arial"/>
        <family val="2"/>
      </rPr>
      <t>Name of Each Food (as purchased).
(Write USDA Recipe Number if used.)
(1)</t>
    </r>
  </si>
  <si>
    <t>Hidden
Formulas</t>
  </si>
  <si>
    <t>Milk Total</t>
  </si>
  <si>
    <t>Mon</t>
  </si>
  <si>
    <t>Tues</t>
  </si>
  <si>
    <t>Wed</t>
  </si>
  <si>
    <t>Thurs</t>
  </si>
  <si>
    <t>Fri</t>
  </si>
  <si>
    <t>qt</t>
  </si>
  <si>
    <t>gal</t>
  </si>
  <si>
    <t>lb</t>
  </si>
  <si>
    <t>Day
Meal</t>
  </si>
  <si>
    <r>
      <t xml:space="preserve">**  </t>
    </r>
    <r>
      <rPr>
        <b/>
        <sz val="8"/>
        <rFont val="Arial"/>
        <family val="2"/>
      </rPr>
      <t>Offer/Serve 2 Bread/Grain products for CACFP adult participants.</t>
    </r>
  </si>
  <si>
    <t>Other Mon Lun</t>
  </si>
  <si>
    <t>Other Tues Lun</t>
  </si>
  <si>
    <t>Other Wed Lun</t>
  </si>
  <si>
    <t>Other Thurs AMS</t>
  </si>
  <si>
    <t>Other Mon AMS</t>
  </si>
  <si>
    <t>Other Mon PMS</t>
  </si>
  <si>
    <t>Other Tues AMS</t>
  </si>
  <si>
    <t>Other Tues PMS</t>
  </si>
  <si>
    <t>Other Wed AMS</t>
  </si>
  <si>
    <t>Other Wed PMS</t>
  </si>
  <si>
    <t>Other Thurs Lun</t>
  </si>
  <si>
    <t>Other Thurs PMS</t>
  </si>
  <si>
    <t>Other Fri Bft</t>
  </si>
  <si>
    <t>Other Fri AMS</t>
  </si>
  <si>
    <t>Other Fri Lun</t>
  </si>
  <si>
    <t>Other Fri PMS</t>
  </si>
  <si>
    <t>Other Tues Bft</t>
  </si>
  <si>
    <t>Other Mon Bft</t>
  </si>
  <si>
    <t>Other Wed Bft</t>
  </si>
  <si>
    <t>Other Thurs Bft</t>
  </si>
  <si>
    <r>
      <t xml:space="preserve">Instructions: </t>
    </r>
    <r>
      <rPr>
        <sz val="8"/>
        <rFont val="Arial"/>
        <family val="2"/>
      </rPr>
      <t xml:space="preserve"> Use the data From the Food Buying Guide (FBG) For Child Nutrition Programs to complete columns </t>
    </r>
    <r>
      <rPr>
        <b/>
        <sz val="8"/>
        <rFont val="Arial"/>
        <family val="2"/>
      </rPr>
      <t>1-4. 
http://teamnutrition.usda.gov/Resources/foodbuyingguide.html</t>
    </r>
  </si>
  <si>
    <r>
      <t xml:space="preserve">Instructions:  </t>
    </r>
    <r>
      <rPr>
        <sz val="8"/>
        <rFont val="Arial"/>
        <family val="2"/>
      </rPr>
      <t xml:space="preserve">Use the data From the Food Buying Guide (FBG) For Child Nutrition Programs to complete columns 1-4. 
</t>
    </r>
    <r>
      <rPr>
        <b/>
        <sz val="8"/>
        <rFont val="Arial"/>
        <family val="2"/>
      </rPr>
      <t>http://teamnutrition.usda.gov/Resources/foodbuyingguide.html</t>
    </r>
  </si>
  <si>
    <r>
      <t xml:space="preserve">Instructions: </t>
    </r>
    <r>
      <rPr>
        <sz val="8"/>
        <rFont val="Arial"/>
        <family val="2"/>
      </rPr>
      <t xml:space="preserve"> Use the data From the Food Buying Guide (FBG) For Child Nutrition Programs to complete columns 1-4. 
</t>
    </r>
    <r>
      <rPr>
        <b/>
        <sz val="8"/>
        <rFont val="Arial"/>
        <family val="2"/>
      </rPr>
      <t>http://teamnutrition.usda.gov/Resources/foodbuyingguide.html</t>
    </r>
  </si>
  <si>
    <r>
      <t xml:space="preserve">Instructions:  </t>
    </r>
    <r>
      <rPr>
        <sz val="8"/>
        <rFont val="Arial"/>
        <family val="2"/>
      </rPr>
      <t xml:space="preserve">Use the data From the Food Buying Guide (FBG) For Child Nutrition Programs to complete columns 1-4. </t>
    </r>
    <r>
      <rPr>
        <b/>
        <sz val="8"/>
        <rFont val="Arial"/>
        <family val="2"/>
      </rPr>
      <t xml:space="preserve">
http://teamnutrition.usda.gov/Resources/foodbuyingguide.html</t>
    </r>
  </si>
  <si>
    <t>Water</t>
  </si>
  <si>
    <t>Cottage Cheese</t>
  </si>
  <si>
    <t>Orange Juice</t>
  </si>
  <si>
    <t xml:space="preserve"> lb</t>
  </si>
  <si>
    <t>Whole Wheat toast</t>
  </si>
  <si>
    <t>Fresh Peach slices (size 80)</t>
  </si>
  <si>
    <t>Ground Beef (85/15)</t>
  </si>
  <si>
    <t>Green Beans (frozen)</t>
  </si>
  <si>
    <t>1/4 cup</t>
  </si>
  <si>
    <t>Fresh Pear slices</t>
  </si>
  <si>
    <t>Spaghetti (mix whole wheat &amp; white)</t>
  </si>
  <si>
    <t>1/4 cup cooked</t>
  </si>
  <si>
    <t>11/2 oz cooked</t>
  </si>
  <si>
    <t>HM Cinnamon Scones</t>
  </si>
  <si>
    <t>recipe</t>
  </si>
  <si>
    <t>1/2 serving</t>
  </si>
  <si>
    <r>
      <t>Ø</t>
    </r>
    <r>
      <rPr>
        <b/>
        <sz val="10"/>
        <rFont val="Arial"/>
        <family val="2"/>
      </rPr>
      <t>Name:  Ted E. Bear Center</t>
    </r>
  </si>
  <si>
    <r>
      <t>Ø</t>
    </r>
    <r>
      <rPr>
        <b/>
        <sz val="10"/>
        <rFont val="Arial"/>
        <family val="2"/>
      </rPr>
      <t>Date (Month/Day/Year):    April 2, 2012</t>
    </r>
  </si>
  <si>
    <t>(A)</t>
  </si>
  <si>
    <t>(B)</t>
  </si>
  <si>
    <t>(C)</t>
  </si>
  <si>
    <t>(D)</t>
  </si>
  <si>
    <t>(E)</t>
  </si>
  <si>
    <t>(F)</t>
  </si>
  <si>
    <t>Quantity
to
Purchase</t>
  </si>
  <si>
    <t>1 ounce</t>
  </si>
  <si>
    <t>est # gal</t>
  </si>
  <si>
    <t>est # qts</t>
  </si>
  <si>
    <t>hidden formulas for milk</t>
  </si>
  <si>
    <t>Milk (Whole/Skim/1%) Total</t>
  </si>
  <si>
    <t>Whole      
Milk</t>
  </si>
  <si>
    <t>Select gallons or quarts.</t>
  </si>
  <si>
    <t>Average daily number of 1-2 yr olds to be served meals this week.  (Assume they will receive 1/2 cup whole milk at each breakfast and lunch, and at half of the snacks.)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</si>
</sst>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&quot;$&quot;#,##0.00"/>
    <numFmt numFmtId="169" formatCode="[$-409]dddd\,\ mmmm\ dd\,\ yyyy"/>
    <numFmt numFmtId="170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10"/>
      <name val="Wingdings 2"/>
      <family val="1"/>
    </font>
    <font>
      <sz val="7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name val="Symbol"/>
      <family val="1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FF"/>
        <bgColor indexed="64"/>
      </patternFill>
    </fill>
    <fill>
      <patternFill patternType="gray125">
        <fgColor indexed="50"/>
        <bgColor theme="0" tint="-0.149990007281303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50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>
        <color indexed="63"/>
      </left>
      <right style="dashed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1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2" fillId="33" borderId="25" xfId="0" applyFont="1" applyFill="1" applyBorder="1" applyAlignment="1" applyProtection="1">
      <alignment horizontal="center" vertical="center" wrapText="1"/>
      <protection locked="0"/>
    </xf>
    <xf numFmtId="49" fontId="1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49" fontId="1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0" xfId="0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49" fontId="12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3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2" fillId="33" borderId="35" xfId="0" applyFont="1" applyFill="1" applyBorder="1" applyAlignment="1" applyProtection="1">
      <alignment horizontal="center" vertical="center" wrapText="1"/>
      <protection locked="0"/>
    </xf>
    <xf numFmtId="49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7" xfId="0" applyFont="1" applyFill="1" applyBorder="1" applyAlignment="1" applyProtection="1">
      <alignment horizontal="center" vertical="center" wrapText="1"/>
      <protection locked="0"/>
    </xf>
    <xf numFmtId="49" fontId="12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2" fontId="7" fillId="0" borderId="29" xfId="0" applyNumberFormat="1" applyFont="1" applyBorder="1" applyAlignment="1">
      <alignment horizontal="right" vertical="center" wrapText="1"/>
    </xf>
    <xf numFmtId="0" fontId="6" fillId="33" borderId="39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6" fillId="33" borderId="4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41" xfId="0" applyFont="1" applyFill="1" applyBorder="1" applyAlignment="1" applyProtection="1">
      <alignment horizontal="center" vertical="center" wrapText="1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42" xfId="0" applyFont="1" applyFill="1" applyBorder="1" applyAlignment="1" applyProtection="1">
      <alignment horizontal="center" vertical="center" wrapText="1"/>
      <protection locked="0"/>
    </xf>
    <xf numFmtId="0" fontId="6" fillId="33" borderId="43" xfId="0" applyFont="1" applyFill="1" applyBorder="1" applyAlignment="1" applyProtection="1">
      <alignment horizontal="center" vertical="center" wrapText="1"/>
      <protection locked="0"/>
    </xf>
    <xf numFmtId="0" fontId="6" fillId="33" borderId="44" xfId="0" applyFont="1" applyFill="1" applyBorder="1" applyAlignment="1" applyProtection="1">
      <alignment horizontal="center" vertical="center" wrapText="1"/>
      <protection locked="0"/>
    </xf>
    <xf numFmtId="2" fontId="7" fillId="0" borderId="45" xfId="0" applyNumberFormat="1" applyFont="1" applyBorder="1" applyAlignment="1">
      <alignment horizontal="right" vertical="center" wrapText="1"/>
    </xf>
    <xf numFmtId="0" fontId="7" fillId="0" borderId="46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2" fontId="12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10" borderId="0" xfId="0" applyFont="1" applyFill="1" applyBorder="1" applyAlignment="1">
      <alignment horizontal="center" vertical="center" wrapText="1"/>
    </xf>
    <xf numFmtId="0" fontId="6" fillId="10" borderId="5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2" fontId="12" fillId="10" borderId="28" xfId="0" applyNumberFormat="1" applyFont="1" applyFill="1" applyBorder="1" applyAlignment="1">
      <alignment horizontal="right" vertical="center" wrapText="1"/>
    </xf>
    <xf numFmtId="2" fontId="12" fillId="10" borderId="52" xfId="0" applyNumberFormat="1" applyFont="1" applyFill="1" applyBorder="1" applyAlignment="1">
      <alignment horizontal="right" vertical="center" wrapText="1"/>
    </xf>
    <xf numFmtId="2" fontId="12" fillId="10" borderId="24" xfId="0" applyNumberFormat="1" applyFont="1" applyFill="1" applyBorder="1" applyAlignment="1">
      <alignment horizontal="right" vertical="center" wrapText="1"/>
    </xf>
    <xf numFmtId="2" fontId="12" fillId="10" borderId="31" xfId="0" applyNumberFormat="1" applyFont="1" applyFill="1" applyBorder="1" applyAlignment="1">
      <alignment horizontal="right" vertical="center" wrapText="1"/>
    </xf>
    <xf numFmtId="2" fontId="12" fillId="10" borderId="34" xfId="0" applyNumberFormat="1" applyFont="1" applyFill="1" applyBorder="1" applyAlignment="1">
      <alignment horizontal="right" vertical="center" wrapText="1"/>
    </xf>
    <xf numFmtId="0" fontId="6" fillId="35" borderId="55" xfId="0" applyNumberFormat="1" applyFont="1" applyFill="1" applyBorder="1" applyAlignment="1">
      <alignment horizontal="left" vertical="center" wrapText="1"/>
    </xf>
    <xf numFmtId="0" fontId="6" fillId="35" borderId="56" xfId="0" applyNumberFormat="1" applyFont="1" applyFill="1" applyBorder="1" applyAlignment="1">
      <alignment horizontal="left" vertical="center" wrapText="1"/>
    </xf>
    <xf numFmtId="0" fontId="6" fillId="35" borderId="0" xfId="0" applyNumberFormat="1" applyFont="1" applyFill="1" applyBorder="1" applyAlignment="1">
      <alignment horizontal="left" vertical="center" wrapText="1"/>
    </xf>
    <xf numFmtId="0" fontId="6" fillId="35" borderId="57" xfId="0" applyNumberFormat="1" applyFont="1" applyFill="1" applyBorder="1" applyAlignment="1">
      <alignment horizontal="left" vertical="center" wrapText="1"/>
    </xf>
    <xf numFmtId="0" fontId="6" fillId="35" borderId="58" xfId="0" applyNumberFormat="1" applyFont="1" applyFill="1" applyBorder="1" applyAlignment="1">
      <alignment horizontal="left" vertical="center" wrapText="1"/>
    </xf>
    <xf numFmtId="0" fontId="6" fillId="35" borderId="59" xfId="0" applyNumberFormat="1" applyFont="1" applyFill="1" applyBorder="1" applyAlignment="1">
      <alignment horizontal="left" vertical="center" wrapText="1"/>
    </xf>
    <xf numFmtId="0" fontId="0" fillId="35" borderId="25" xfId="0" applyFill="1" applyBorder="1" applyAlignment="1">
      <alignment horizontal="center" vertical="center"/>
    </xf>
    <xf numFmtId="2" fontId="0" fillId="35" borderId="25" xfId="0" applyNumberFormat="1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2" fontId="0" fillId="35" borderId="29" xfId="0" applyNumberForma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2" fontId="0" fillId="35" borderId="45" xfId="0" applyNumberForma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5" borderId="35" xfId="0" applyFill="1" applyBorder="1" applyAlignment="1">
      <alignment horizontal="center" vertical="center"/>
    </xf>
    <xf numFmtId="2" fontId="0" fillId="35" borderId="35" xfId="0" applyNumberForma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2" fontId="0" fillId="35" borderId="25" xfId="0" applyNumberFormat="1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/>
    </xf>
    <xf numFmtId="2" fontId="1" fillId="35" borderId="26" xfId="0" applyNumberFormat="1" applyFont="1" applyFill="1" applyBorder="1" applyAlignment="1">
      <alignment horizontal="center" vertical="center"/>
    </xf>
    <xf numFmtId="2" fontId="1" fillId="35" borderId="29" xfId="0" applyNumberFormat="1" applyFont="1" applyFill="1" applyBorder="1" applyAlignment="1">
      <alignment horizontal="center" vertical="center"/>
    </xf>
    <xf numFmtId="2" fontId="0" fillId="35" borderId="29" xfId="0" applyNumberFormat="1" applyFont="1" applyFill="1" applyBorder="1" applyAlignment="1">
      <alignment horizontal="center" vertical="center"/>
    </xf>
    <xf numFmtId="2" fontId="0" fillId="35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2" fontId="0" fillId="35" borderId="32" xfId="0" applyNumberFormat="1" applyFill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4" fillId="36" borderId="61" xfId="0" applyFont="1" applyFill="1" applyBorder="1" applyAlignment="1">
      <alignment vertical="center"/>
    </xf>
    <xf numFmtId="0" fontId="14" fillId="36" borderId="6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37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0" fontId="0" fillId="0" borderId="47" xfId="0" applyBorder="1" applyAlignment="1">
      <alignment vertical="center"/>
    </xf>
    <xf numFmtId="0" fontId="0" fillId="0" borderId="47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67" fontId="1" fillId="33" borderId="62" xfId="0" applyNumberFormat="1" applyFont="1" applyFill="1" applyBorder="1" applyAlignment="1" applyProtection="1">
      <alignment horizontal="center" vertical="center"/>
      <protection locked="0"/>
    </xf>
    <xf numFmtId="0" fontId="0" fillId="10" borderId="12" xfId="0" applyFill="1" applyBorder="1" applyAlignment="1">
      <alignment horizontal="center" vertical="center"/>
    </xf>
    <xf numFmtId="1" fontId="1" fillId="10" borderId="32" xfId="0" applyNumberFormat="1" applyFont="1" applyFill="1" applyBorder="1" applyAlignment="1">
      <alignment horizontal="center"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7" fontId="0" fillId="33" borderId="17" xfId="0" applyNumberFormat="1" applyFill="1" applyBorder="1" applyAlignment="1" applyProtection="1">
      <alignment horizontal="right" vertical="center"/>
      <protection locked="0"/>
    </xf>
    <xf numFmtId="7" fontId="0" fillId="33" borderId="15" xfId="0" applyNumberFormat="1" applyFill="1" applyBorder="1" applyAlignment="1" applyProtection="1">
      <alignment horizontal="right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7" fontId="0" fillId="33" borderId="16" xfId="0" applyNumberForma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7" fontId="0" fillId="33" borderId="13" xfId="0" applyNumberFormat="1" applyFill="1" applyBorder="1" applyAlignment="1" applyProtection="1">
      <alignment horizontal="right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168" fontId="0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168" fontId="0" fillId="33" borderId="15" xfId="0" applyNumberFormat="1" applyFont="1" applyFill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168" fontId="0" fillId="33" borderId="13" xfId="0" applyNumberFormat="1" applyFont="1" applyFill="1" applyBorder="1" applyAlignment="1" applyProtection="1">
      <alignment horizontal="right" vertical="center"/>
      <protection locked="0"/>
    </xf>
    <xf numFmtId="168" fontId="0" fillId="33" borderId="17" xfId="0" applyNumberFormat="1" applyFill="1" applyBorder="1" applyAlignment="1" applyProtection="1">
      <alignment horizontal="right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168" fontId="0" fillId="33" borderId="18" xfId="0" applyNumberFormat="1" applyFill="1" applyBorder="1" applyAlignment="1" applyProtection="1">
      <alignment horizontal="right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168" fontId="0" fillId="33" borderId="19" xfId="0" applyNumberFormat="1" applyFill="1" applyBorder="1" applyAlignment="1" applyProtection="1">
      <alignment horizontal="right" vertical="center"/>
      <protection locked="0"/>
    </xf>
    <xf numFmtId="168" fontId="0" fillId="33" borderId="16" xfId="0" applyNumberForma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168" fontId="0" fillId="33" borderId="13" xfId="0" applyNumberFormat="1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 horizontal="center"/>
      <protection locked="0"/>
    </xf>
    <xf numFmtId="168" fontId="0" fillId="33" borderId="17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 horizontal="center"/>
      <protection locked="0"/>
    </xf>
    <xf numFmtId="168" fontId="0" fillId="33" borderId="15" xfId="0" applyNumberFormat="1" applyFill="1" applyBorder="1" applyAlignment="1" applyProtection="1">
      <alignment/>
      <protection locked="0"/>
    </xf>
    <xf numFmtId="0" fontId="7" fillId="38" borderId="51" xfId="0" applyFont="1" applyFill="1" applyBorder="1" applyAlignment="1" applyProtection="1">
      <alignment vertical="center"/>
      <protection locked="0"/>
    </xf>
    <xf numFmtId="0" fontId="7" fillId="38" borderId="52" xfId="0" applyFont="1" applyFill="1" applyBorder="1" applyAlignment="1" applyProtection="1">
      <alignment vertical="center"/>
      <protection locked="0"/>
    </xf>
    <xf numFmtId="0" fontId="7" fillId="38" borderId="11" xfId="0" applyFont="1" applyFill="1" applyBorder="1" applyAlignment="1" applyProtection="1">
      <alignment vertical="center"/>
      <protection locked="0"/>
    </xf>
    <xf numFmtId="168" fontId="2" fillId="10" borderId="33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wrapText="1"/>
    </xf>
    <xf numFmtId="2" fontId="7" fillId="33" borderId="47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/>
    </xf>
    <xf numFmtId="0" fontId="0" fillId="35" borderId="29" xfId="0" applyFill="1" applyBorder="1" applyAlignment="1">
      <alignment horizontal="center" vertical="center"/>
    </xf>
    <xf numFmtId="2" fontId="0" fillId="10" borderId="26" xfId="0" applyNumberFormat="1" applyFill="1" applyBorder="1" applyAlignment="1" applyProtection="1">
      <alignment horizontal="center" vertical="center"/>
      <protection/>
    </xf>
    <xf numFmtId="2" fontId="0" fillId="10" borderId="45" xfId="0" applyNumberFormat="1" applyFill="1" applyBorder="1" applyAlignment="1" applyProtection="1">
      <alignment horizontal="center" vertical="center"/>
      <protection/>
    </xf>
    <xf numFmtId="2" fontId="0" fillId="10" borderId="29" xfId="0" applyNumberFormat="1" applyFill="1" applyBorder="1" applyAlignment="1" applyProtection="1">
      <alignment horizontal="center" vertical="center"/>
      <protection/>
    </xf>
    <xf numFmtId="2" fontId="0" fillId="10" borderId="35" xfId="0" applyNumberFormat="1" applyFill="1" applyBorder="1" applyAlignment="1" applyProtection="1">
      <alignment horizontal="center" vertical="center"/>
      <protection/>
    </xf>
    <xf numFmtId="2" fontId="0" fillId="10" borderId="25" xfId="0" applyNumberFormat="1" applyFill="1" applyBorder="1" applyAlignment="1" applyProtection="1">
      <alignment horizontal="center" vertical="center"/>
      <protection/>
    </xf>
    <xf numFmtId="2" fontId="0" fillId="10" borderId="12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4" fillId="36" borderId="62" xfId="0" applyFont="1" applyFill="1" applyBorder="1" applyAlignment="1">
      <alignment horizontal="left" vertical="center"/>
    </xf>
    <xf numFmtId="7" fontId="0" fillId="33" borderId="14" xfId="0" applyNumberFormat="1" applyFont="1" applyFill="1" applyBorder="1" applyAlignment="1" applyProtection="1">
      <alignment horizontal="right" vertical="center"/>
      <protection locked="0"/>
    </xf>
    <xf numFmtId="7" fontId="0" fillId="33" borderId="15" xfId="0" applyNumberFormat="1" applyFont="1" applyFill="1" applyBorder="1" applyAlignment="1" applyProtection="1">
      <alignment horizontal="right" vertical="center"/>
      <protection locked="0"/>
    </xf>
    <xf numFmtId="7" fontId="0" fillId="37" borderId="13" xfId="0" applyNumberFormat="1" applyFont="1" applyFill="1" applyBorder="1" applyAlignment="1">
      <alignment horizontal="right" vertical="center"/>
    </xf>
    <xf numFmtId="7" fontId="0" fillId="0" borderId="63" xfId="0" applyNumberFormat="1" applyFont="1" applyFill="1" applyBorder="1" applyAlignment="1">
      <alignment horizontal="right" vertical="center"/>
    </xf>
    <xf numFmtId="0" fontId="5" fillId="38" borderId="51" xfId="0" applyFont="1" applyFill="1" applyBorder="1" applyAlignment="1" applyProtection="1">
      <alignment vertical="top" wrapText="1"/>
      <protection locked="0"/>
    </xf>
    <xf numFmtId="0" fontId="5" fillId="38" borderId="55" xfId="0" applyFont="1" applyFill="1" applyBorder="1" applyAlignment="1" applyProtection="1">
      <alignment vertical="top" wrapText="1"/>
      <protection locked="0"/>
    </xf>
    <xf numFmtId="0" fontId="5" fillId="38" borderId="27" xfId="0" applyFont="1" applyFill="1" applyBorder="1" applyAlignment="1" applyProtection="1">
      <alignment vertical="top" wrapText="1"/>
      <protection locked="0"/>
    </xf>
    <xf numFmtId="0" fontId="5" fillId="38" borderId="34" xfId="0" applyFont="1" applyFill="1" applyBorder="1" applyAlignment="1" applyProtection="1">
      <alignment vertical="top" wrapText="1"/>
      <protection locked="0"/>
    </xf>
    <xf numFmtId="0" fontId="5" fillId="38" borderId="39" xfId="0" applyFont="1" applyFill="1" applyBorder="1" applyAlignment="1" applyProtection="1">
      <alignment vertical="top" wrapText="1"/>
      <protection locked="0"/>
    </xf>
    <xf numFmtId="0" fontId="5" fillId="38" borderId="38" xfId="0" applyFont="1" applyFill="1" applyBorder="1" applyAlignment="1" applyProtection="1">
      <alignment vertical="top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2" fillId="38" borderId="30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4" xfId="0" applyFont="1" applyBorder="1" applyAlignment="1">
      <alignment wrapText="1"/>
    </xf>
    <xf numFmtId="0" fontId="10" fillId="0" borderId="51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2" fillId="33" borderId="24" xfId="0" applyFont="1" applyFill="1" applyBorder="1" applyAlignment="1" applyProtection="1">
      <alignment horizontal="center" vertical="center" wrapText="1"/>
      <protection locked="0"/>
    </xf>
    <xf numFmtId="0" fontId="12" fillId="38" borderId="36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12" fillId="38" borderId="65" xfId="0" applyFont="1" applyFill="1" applyBorder="1" applyAlignment="1" applyProtection="1">
      <alignment horizontal="center" vertical="center" wrapText="1"/>
      <protection locked="0"/>
    </xf>
    <xf numFmtId="0" fontId="12" fillId="38" borderId="38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8" borderId="37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2" fillId="38" borderId="66" xfId="0" applyFont="1" applyFill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38" borderId="67" xfId="0" applyFont="1" applyFill="1" applyBorder="1" applyAlignment="1" applyProtection="1">
      <alignment horizontal="center" vertical="center" wrapText="1"/>
      <protection locked="0"/>
    </xf>
    <xf numFmtId="0" fontId="12" fillId="38" borderId="68" xfId="0" applyFont="1" applyFill="1" applyBorder="1" applyAlignment="1" applyProtection="1">
      <alignment horizontal="center" vertical="center" wrapText="1"/>
      <protection locked="0"/>
    </xf>
    <xf numFmtId="0" fontId="12" fillId="38" borderId="69" xfId="0" applyFont="1" applyFill="1" applyBorder="1" applyAlignment="1" applyProtection="1">
      <alignment horizontal="center" vertical="center" wrapText="1"/>
      <protection locked="0"/>
    </xf>
    <xf numFmtId="0" fontId="12" fillId="38" borderId="70" xfId="0" applyFont="1" applyFill="1" applyBorder="1" applyAlignment="1" applyProtection="1">
      <alignment horizontal="center" vertical="center" wrapText="1"/>
      <protection locked="0"/>
    </xf>
    <xf numFmtId="0" fontId="9" fillId="0" borderId="71" xfId="0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0" fontId="10" fillId="0" borderId="73" xfId="0" applyFont="1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5" fillId="38" borderId="52" xfId="0" applyFont="1" applyFill="1" applyBorder="1" applyAlignment="1" applyProtection="1">
      <alignment vertical="top" wrapText="1"/>
      <protection locked="0"/>
    </xf>
    <xf numFmtId="0" fontId="5" fillId="38" borderId="74" xfId="0" applyFont="1" applyFill="1" applyBorder="1" applyAlignment="1" applyProtection="1">
      <alignment vertical="top" wrapText="1"/>
      <protection locked="0"/>
    </xf>
    <xf numFmtId="0" fontId="5" fillId="38" borderId="69" xfId="0" applyFont="1" applyFill="1" applyBorder="1" applyAlignment="1" applyProtection="1">
      <alignment vertical="top" wrapText="1"/>
      <protection locked="0"/>
    </xf>
    <xf numFmtId="0" fontId="5" fillId="38" borderId="48" xfId="0" applyFont="1" applyFill="1" applyBorder="1" applyAlignment="1" applyProtection="1">
      <alignment vertical="top" wrapText="1"/>
      <protection locked="0"/>
    </xf>
    <xf numFmtId="0" fontId="5" fillId="38" borderId="10" xfId="0" applyFont="1" applyFill="1" applyBorder="1" applyAlignment="1" applyProtection="1">
      <alignment vertical="top" wrapText="1"/>
      <protection locked="0"/>
    </xf>
    <xf numFmtId="0" fontId="5" fillId="38" borderId="33" xfId="0" applyFont="1" applyFill="1" applyBorder="1" applyAlignment="1" applyProtection="1">
      <alignment vertical="top" wrapText="1"/>
      <protection locked="0"/>
    </xf>
    <xf numFmtId="0" fontId="3" fillId="0" borderId="46" xfId="0" applyFont="1" applyBorder="1" applyAlignment="1">
      <alignment wrapText="1"/>
    </xf>
    <xf numFmtId="0" fontId="6" fillId="0" borderId="7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left" vertical="top" wrapText="1"/>
    </xf>
    <xf numFmtId="0" fontId="0" fillId="0" borderId="55" xfId="0" applyBorder="1" applyAlignment="1">
      <alignment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7" fillId="39" borderId="73" xfId="0" applyFont="1" applyFill="1" applyBorder="1" applyAlignment="1">
      <alignment vertical="top" wrapText="1"/>
    </xf>
    <xf numFmtId="0" fontId="0" fillId="39" borderId="63" xfId="0" applyFill="1" applyBorder="1" applyAlignment="1">
      <alignment vertical="top" wrapText="1"/>
    </xf>
    <xf numFmtId="0" fontId="0" fillId="39" borderId="61" xfId="0" applyFill="1" applyBorder="1" applyAlignment="1">
      <alignment vertical="top" wrapText="1"/>
    </xf>
    <xf numFmtId="0" fontId="5" fillId="0" borderId="51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top" wrapText="1"/>
    </xf>
    <xf numFmtId="0" fontId="5" fillId="0" borderId="78" xfId="0" applyFont="1" applyBorder="1" applyAlignment="1">
      <alignment horizontal="center" vertical="top" wrapText="1"/>
    </xf>
    <xf numFmtId="0" fontId="5" fillId="0" borderId="79" xfId="0" applyFont="1" applyBorder="1" applyAlignment="1">
      <alignment horizontal="center" vertical="top" wrapText="1"/>
    </xf>
    <xf numFmtId="0" fontId="5" fillId="0" borderId="7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12" fillId="33" borderId="39" xfId="0" applyFont="1" applyFill="1" applyBorder="1" applyAlignment="1" applyProtection="1">
      <alignment horizontal="center" vertical="center" wrapText="1"/>
      <protection locked="0"/>
    </xf>
    <xf numFmtId="0" fontId="12" fillId="33" borderId="41" xfId="0" applyFont="1" applyFill="1" applyBorder="1" applyAlignment="1" applyProtection="1">
      <alignment horizontal="center" vertical="center" wrapText="1"/>
      <protection locked="0"/>
    </xf>
    <xf numFmtId="0" fontId="12" fillId="33" borderId="75" xfId="0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0" fillId="0" borderId="0" xfId="0" applyFont="1" applyBorder="1" applyAlignment="1">
      <alignment horizontal="right"/>
    </xf>
    <xf numFmtId="9" fontId="12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1" xfId="0" applyFont="1" applyFill="1" applyBorder="1" applyAlignment="1" applyProtection="1">
      <alignment vertical="top" wrapText="1"/>
      <protection/>
    </xf>
    <xf numFmtId="0" fontId="5" fillId="0" borderId="55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1" fillId="38" borderId="34" xfId="0" applyFont="1" applyFill="1" applyBorder="1" applyAlignment="1" applyProtection="1">
      <alignment horizontal="center" vertical="center" wrapText="1"/>
      <protection locked="0"/>
    </xf>
    <xf numFmtId="0" fontId="1" fillId="38" borderId="39" xfId="0" applyFont="1" applyFill="1" applyBorder="1" applyAlignment="1" applyProtection="1">
      <alignment horizontal="center" vertical="center" wrapText="1"/>
      <protection locked="0"/>
    </xf>
    <xf numFmtId="0" fontId="1" fillId="38" borderId="38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>
      <alignment horizontal="right" wrapText="1"/>
    </xf>
    <xf numFmtId="0" fontId="1" fillId="35" borderId="34" xfId="0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 wrapText="1"/>
      <protection/>
    </xf>
    <xf numFmtId="0" fontId="0" fillId="33" borderId="80" xfId="0" applyFont="1" applyFill="1" applyBorder="1" applyAlignment="1" applyProtection="1">
      <alignment horizontal="center" vertical="center"/>
      <protection locked="0"/>
    </xf>
    <xf numFmtId="0" fontId="0" fillId="33" borderId="75" xfId="0" applyFont="1" applyFill="1" applyBorder="1" applyAlignment="1" applyProtection="1">
      <alignment horizontal="center" vertical="center"/>
      <protection locked="0"/>
    </xf>
    <xf numFmtId="0" fontId="0" fillId="33" borderId="81" xfId="0" applyFont="1" applyFill="1" applyBorder="1" applyAlignment="1" applyProtection="1">
      <alignment horizontal="center" vertical="center"/>
      <protection locked="0"/>
    </xf>
    <xf numFmtId="0" fontId="0" fillId="35" borderId="80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81" xfId="0" applyFont="1" applyFill="1" applyBorder="1" applyAlignment="1">
      <alignment horizontal="center" vertical="center"/>
    </xf>
    <xf numFmtId="0" fontId="0" fillId="33" borderId="82" xfId="0" applyFont="1" applyFill="1" applyBorder="1" applyAlignment="1" applyProtection="1">
      <alignment horizontal="center" vertical="center"/>
      <protection locked="0"/>
    </xf>
    <xf numFmtId="0" fontId="0" fillId="33" borderId="76" xfId="0" applyFont="1" applyFill="1" applyBorder="1" applyAlignment="1" applyProtection="1">
      <alignment horizontal="center" vertical="center"/>
      <protection locked="0"/>
    </xf>
    <xf numFmtId="0" fontId="0" fillId="33" borderId="83" xfId="0" applyFont="1" applyFill="1" applyBorder="1" applyAlignment="1" applyProtection="1">
      <alignment horizontal="center" vertical="center"/>
      <protection locked="0"/>
    </xf>
    <xf numFmtId="0" fontId="0" fillId="33" borderId="84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85" xfId="0" applyFont="1" applyFill="1" applyBorder="1" applyAlignment="1" applyProtection="1">
      <alignment horizontal="center" vertical="center"/>
      <protection locked="0"/>
    </xf>
    <xf numFmtId="0" fontId="0" fillId="35" borderId="84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35" borderId="85" xfId="0" applyFont="1" applyFill="1" applyBorder="1" applyAlignment="1">
      <alignment horizontal="center" vertical="center"/>
    </xf>
    <xf numFmtId="0" fontId="0" fillId="35" borderId="82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5" borderId="83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1" fillId="35" borderId="85" xfId="0" applyNumberFormat="1" applyFont="1" applyFill="1" applyBorder="1" applyAlignment="1">
      <alignment horizontal="center" vertical="center"/>
    </xf>
    <xf numFmtId="0" fontId="1" fillId="35" borderId="29" xfId="0" applyNumberFormat="1" applyFont="1" applyFill="1" applyBorder="1" applyAlignment="1">
      <alignment horizontal="center" vertical="center"/>
    </xf>
    <xf numFmtId="0" fontId="1" fillId="35" borderId="84" xfId="0" applyNumberFormat="1" applyFont="1" applyFill="1" applyBorder="1" applyAlignment="1">
      <alignment horizontal="center" vertical="center"/>
    </xf>
    <xf numFmtId="0" fontId="1" fillId="35" borderId="41" xfId="0" applyNumberFormat="1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14" fillId="40" borderId="73" xfId="0" applyFont="1" applyFill="1" applyBorder="1" applyAlignment="1">
      <alignment vertical="center"/>
    </xf>
    <xf numFmtId="0" fontId="14" fillId="40" borderId="63" xfId="0" applyFont="1" applyFill="1" applyBorder="1" applyAlignment="1">
      <alignment vertical="center"/>
    </xf>
    <xf numFmtId="0" fontId="14" fillId="40" borderId="61" xfId="0" applyFont="1" applyFill="1" applyBorder="1" applyAlignment="1">
      <alignment vertical="center"/>
    </xf>
    <xf numFmtId="0" fontId="0" fillId="35" borderId="4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84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85" xfId="0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35" borderId="73" xfId="0" applyFont="1" applyFill="1" applyBorder="1" applyAlignment="1" applyProtection="1">
      <alignment horizontal="center" vertical="center"/>
      <protection/>
    </xf>
    <xf numFmtId="0" fontId="1" fillId="35" borderId="63" xfId="0" applyFont="1" applyFill="1" applyBorder="1" applyAlignment="1" applyProtection="1">
      <alignment horizontal="center" vertical="center"/>
      <protection/>
    </xf>
    <xf numFmtId="0" fontId="1" fillId="35" borderId="6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35" borderId="87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81" xfId="0" applyFill="1" applyBorder="1" applyAlignment="1">
      <alignment horizontal="center" vertical="center"/>
    </xf>
    <xf numFmtId="0" fontId="0" fillId="35" borderId="82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35" borderId="83" xfId="0" applyFill="1" applyBorder="1" applyAlignment="1">
      <alignment horizontal="center" vertical="center"/>
    </xf>
    <xf numFmtId="0" fontId="14" fillId="40" borderId="73" xfId="0" applyFont="1" applyFill="1" applyBorder="1" applyAlignment="1">
      <alignment horizontal="left" vertical="center"/>
    </xf>
    <xf numFmtId="0" fontId="14" fillId="40" borderId="63" xfId="0" applyFont="1" applyFill="1" applyBorder="1" applyAlignment="1">
      <alignment horizontal="left" vertical="center"/>
    </xf>
    <xf numFmtId="0" fontId="14" fillId="40" borderId="61" xfId="0" applyFont="1" applyFill="1" applyBorder="1" applyAlignment="1">
      <alignment horizontal="left" vertical="center"/>
    </xf>
    <xf numFmtId="0" fontId="0" fillId="35" borderId="88" xfId="0" applyFill="1" applyBorder="1" applyAlignment="1">
      <alignment horizontal="center" vertical="center"/>
    </xf>
    <xf numFmtId="0" fontId="0" fillId="35" borderId="74" xfId="0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right" vertical="center"/>
    </xf>
    <xf numFmtId="0" fontId="13" fillId="0" borderId="63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 applyProtection="1">
      <alignment horizontal="center" vertical="center"/>
      <protection locked="0"/>
    </xf>
    <xf numFmtId="0" fontId="1" fillId="38" borderId="90" xfId="0" applyFont="1" applyFill="1" applyBorder="1" applyAlignment="1" applyProtection="1">
      <alignment horizontal="center" vertical="center"/>
      <protection locked="0"/>
    </xf>
    <xf numFmtId="0" fontId="1" fillId="38" borderId="32" xfId="0" applyFont="1" applyFill="1" applyBorder="1" applyAlignment="1" applyProtection="1">
      <alignment horizontal="center" vertical="center"/>
      <protection locked="0"/>
    </xf>
    <xf numFmtId="7" fontId="7" fillId="0" borderId="91" xfId="0" applyNumberFormat="1" applyFont="1" applyFill="1" applyBorder="1" applyAlignment="1">
      <alignment horizontal="center" vertical="center" wrapText="1"/>
    </xf>
    <xf numFmtId="7" fontId="7" fillId="0" borderId="92" xfId="0" applyNumberFormat="1" applyFont="1" applyFill="1" applyBorder="1" applyAlignment="1">
      <alignment horizontal="center" vertical="center" wrapText="1"/>
    </xf>
    <xf numFmtId="7" fontId="7" fillId="0" borderId="9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</xdr:row>
      <xdr:rowOff>114300</xdr:rowOff>
    </xdr:from>
    <xdr:to>
      <xdr:col>3</xdr:col>
      <xdr:colOff>200025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114300</xdr:rowOff>
    </xdr:from>
    <xdr:to>
      <xdr:col>3</xdr:col>
      <xdr:colOff>209550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0"/>
          <a:ext cx="695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104775</xdr:rowOff>
    </xdr:from>
    <xdr:to>
      <xdr:col>3</xdr:col>
      <xdr:colOff>238125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71475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114300</xdr:rowOff>
    </xdr:from>
    <xdr:to>
      <xdr:col>3</xdr:col>
      <xdr:colOff>257175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114300</xdr:rowOff>
    </xdr:from>
    <xdr:to>
      <xdr:col>3</xdr:col>
      <xdr:colOff>257175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0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114300</xdr:rowOff>
    </xdr:from>
    <xdr:to>
      <xdr:col>3</xdr:col>
      <xdr:colOff>257175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0"/>
          <a:ext cx="733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38100</xdr:rowOff>
    </xdr:from>
    <xdr:to>
      <xdr:col>1</xdr:col>
      <xdr:colOff>800100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723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7"/>
  <sheetViews>
    <sheetView showGridLines="0" tabSelected="1" zoomScalePageLayoutView="0" workbookViewId="0" topLeftCell="B1">
      <selection activeCell="E8" sqref="E8:G9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6.7109375" style="0" customWidth="1"/>
    <col min="4" max="4" width="5.7109375" style="0" customWidth="1"/>
    <col min="5" max="5" width="25.8515625" style="0" customWidth="1"/>
    <col min="6" max="6" width="11.7109375" style="0" customWidth="1"/>
    <col min="7" max="7" width="10.7109375" style="0" customWidth="1"/>
    <col min="8" max="8" width="11.8515625" style="0" customWidth="1"/>
    <col min="10" max="10" width="9.57421875" style="0" customWidth="1"/>
    <col min="11" max="15" width="7.28125" style="0" customWidth="1"/>
    <col min="16" max="16" width="7.421875" style="21" hidden="1" customWidth="1"/>
  </cols>
  <sheetData>
    <row r="1" ht="5.25" customHeight="1"/>
    <row r="2" spans="4:15" ht="10.5" customHeight="1">
      <c r="D2" s="1"/>
      <c r="L2" s="293" t="s">
        <v>73</v>
      </c>
      <c r="M2" s="293"/>
      <c r="N2" s="293"/>
      <c r="O2" s="293"/>
    </row>
    <row r="3" spans="4:15" ht="5.25" customHeight="1" thickBot="1">
      <c r="D3" s="1"/>
      <c r="N3" s="4"/>
      <c r="O3" s="4"/>
    </row>
    <row r="4" spans="2:15" ht="17.25" customHeight="1">
      <c r="B4" s="223"/>
      <c r="C4" s="224"/>
      <c r="D4" s="225"/>
      <c r="E4" s="217" t="s">
        <v>0</v>
      </c>
      <c r="F4" s="218"/>
      <c r="G4" s="218"/>
      <c r="H4" s="218"/>
      <c r="I4" s="219"/>
      <c r="J4" s="265" t="s">
        <v>1</v>
      </c>
      <c r="K4" s="266"/>
      <c r="L4" s="266"/>
      <c r="M4" s="266"/>
      <c r="N4" s="266"/>
      <c r="O4" s="267"/>
    </row>
    <row r="5" spans="2:15" ht="14.25" customHeight="1" thickBot="1">
      <c r="B5" s="204"/>
      <c r="C5" s="205"/>
      <c r="D5" s="206"/>
      <c r="E5" s="220" t="s">
        <v>2</v>
      </c>
      <c r="F5" s="221"/>
      <c r="G5" s="221"/>
      <c r="H5" s="221"/>
      <c r="I5" s="222"/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23</v>
      </c>
    </row>
    <row r="6" spans="2:15" ht="12" customHeight="1">
      <c r="B6" s="204"/>
      <c r="C6" s="205"/>
      <c r="D6" s="206"/>
      <c r="E6" s="196" t="s">
        <v>127</v>
      </c>
      <c r="F6" s="197"/>
      <c r="G6" s="198"/>
      <c r="H6" s="268" t="s">
        <v>8</v>
      </c>
      <c r="I6" s="269"/>
      <c r="J6" s="22"/>
      <c r="K6" s="47"/>
      <c r="L6" s="48"/>
      <c r="M6" s="49"/>
      <c r="N6" s="49"/>
      <c r="O6" s="50"/>
    </row>
    <row r="7" spans="2:15" ht="12" customHeight="1">
      <c r="B7" s="204"/>
      <c r="C7" s="205"/>
      <c r="D7" s="206"/>
      <c r="E7" s="199"/>
      <c r="F7" s="200"/>
      <c r="G7" s="201"/>
      <c r="H7" s="270" t="s">
        <v>9</v>
      </c>
      <c r="I7" s="271"/>
      <c r="J7" s="23"/>
      <c r="K7" s="51"/>
      <c r="L7" s="52"/>
      <c r="M7" s="49"/>
      <c r="N7" s="49"/>
      <c r="O7" s="53"/>
    </row>
    <row r="8" spans="2:15" ht="12" customHeight="1">
      <c r="B8" s="204"/>
      <c r="C8" s="205"/>
      <c r="D8" s="206"/>
      <c r="E8" s="244" t="s">
        <v>128</v>
      </c>
      <c r="F8" s="245"/>
      <c r="G8" s="246"/>
      <c r="H8" s="270" t="s">
        <v>11</v>
      </c>
      <c r="I8" s="271"/>
      <c r="J8" s="23"/>
      <c r="K8" s="51"/>
      <c r="L8" s="52"/>
      <c r="M8" s="49"/>
      <c r="N8" s="49"/>
      <c r="O8" s="53"/>
    </row>
    <row r="9" spans="2:15" ht="12" customHeight="1" thickBot="1">
      <c r="B9" s="250"/>
      <c r="C9" s="250"/>
      <c r="D9" s="250"/>
      <c r="E9" s="247"/>
      <c r="F9" s="248"/>
      <c r="G9" s="249"/>
      <c r="H9" s="274" t="s">
        <v>12</v>
      </c>
      <c r="I9" s="271"/>
      <c r="J9" s="23"/>
      <c r="K9" s="51"/>
      <c r="L9" s="52"/>
      <c r="M9" s="49"/>
      <c r="N9" s="49"/>
      <c r="O9" s="53"/>
    </row>
    <row r="10" spans="2:15" ht="12" customHeight="1">
      <c r="B10" s="253" t="s">
        <v>33</v>
      </c>
      <c r="C10" s="254"/>
      <c r="D10" s="254"/>
      <c r="E10" s="254"/>
      <c r="F10" s="254"/>
      <c r="G10" s="255"/>
      <c r="H10" s="275" t="s">
        <v>13</v>
      </c>
      <c r="I10" s="276"/>
      <c r="J10" s="24"/>
      <c r="K10" s="54"/>
      <c r="L10" s="54"/>
      <c r="M10" s="55"/>
      <c r="N10" s="55"/>
      <c r="O10" s="56"/>
    </row>
    <row r="11" spans="2:15" ht="12" customHeight="1" thickBot="1">
      <c r="B11" s="256"/>
      <c r="C11" s="257"/>
      <c r="D11" s="257"/>
      <c r="E11" s="257"/>
      <c r="F11" s="257"/>
      <c r="G11" s="258"/>
      <c r="H11" s="251" t="s">
        <v>27</v>
      </c>
      <c r="I11" s="252"/>
      <c r="J11" s="78">
        <f aca="true" t="shared" si="0" ref="J11:O11">SUM(J6:J10)</f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80">
        <f t="shared" si="0"/>
        <v>0</v>
      </c>
    </row>
    <row r="12" spans="2:15" ht="11.25" customHeight="1" thickBot="1">
      <c r="B12" s="259"/>
      <c r="C12" s="260"/>
      <c r="D12" s="260"/>
      <c r="E12" s="260"/>
      <c r="F12" s="260"/>
      <c r="G12" s="261"/>
      <c r="H12" s="262"/>
      <c r="I12" s="263"/>
      <c r="J12" s="263"/>
      <c r="K12" s="263"/>
      <c r="L12" s="263"/>
      <c r="M12" s="263"/>
      <c r="N12" s="263"/>
      <c r="O12" s="264"/>
    </row>
    <row r="13" spans="2:15" ht="23.25" customHeight="1" thickBot="1">
      <c r="B13" s="241" t="s">
        <v>110</v>
      </c>
      <c r="C13" s="242"/>
      <c r="D13" s="242"/>
      <c r="E13" s="242"/>
      <c r="F13" s="242"/>
      <c r="G13" s="242"/>
      <c r="H13" s="242"/>
      <c r="I13" s="243"/>
      <c r="J13" s="280" t="s">
        <v>14</v>
      </c>
      <c r="K13" s="281"/>
      <c r="L13" s="281"/>
      <c r="M13" s="282"/>
      <c r="N13" s="272" t="s">
        <v>15</v>
      </c>
      <c r="O13" s="273"/>
    </row>
    <row r="14" spans="2:15" ht="41.25" customHeight="1">
      <c r="B14" s="230" t="s">
        <v>24</v>
      </c>
      <c r="C14" s="231"/>
      <c r="D14" s="265" t="s">
        <v>74</v>
      </c>
      <c r="E14" s="267"/>
      <c r="F14" s="213" t="s">
        <v>34</v>
      </c>
      <c r="G14" s="213" t="s">
        <v>29</v>
      </c>
      <c r="H14" s="213" t="s">
        <v>28</v>
      </c>
      <c r="I14" s="213" t="s">
        <v>26</v>
      </c>
      <c r="J14" s="277" t="s">
        <v>25</v>
      </c>
      <c r="K14" s="278"/>
      <c r="L14" s="278"/>
      <c r="M14" s="279"/>
      <c r="N14" s="207" t="s">
        <v>31</v>
      </c>
      <c r="O14" s="208"/>
    </row>
    <row r="15" spans="2:16" ht="24.75" customHeight="1" thickBot="1">
      <c r="B15" s="232"/>
      <c r="C15" s="233"/>
      <c r="D15" s="283"/>
      <c r="E15" s="284"/>
      <c r="F15" s="214"/>
      <c r="G15" s="214"/>
      <c r="H15" s="214"/>
      <c r="I15" s="214"/>
      <c r="J15" s="232" t="s">
        <v>16</v>
      </c>
      <c r="K15" s="238"/>
      <c r="L15" s="239" t="s">
        <v>30</v>
      </c>
      <c r="M15" s="240"/>
      <c r="N15" s="209"/>
      <c r="O15" s="210"/>
      <c r="P15" s="45" t="s">
        <v>75</v>
      </c>
    </row>
    <row r="16" spans="2:16" ht="17.25" customHeight="1">
      <c r="B16" s="285" t="s">
        <v>17</v>
      </c>
      <c r="C16" s="8" t="s">
        <v>18</v>
      </c>
      <c r="D16" s="288" t="s">
        <v>18</v>
      </c>
      <c r="E16" s="288"/>
      <c r="F16" s="25" t="s">
        <v>35</v>
      </c>
      <c r="G16" s="26">
        <v>21.3</v>
      </c>
      <c r="H16" s="27" t="s">
        <v>36</v>
      </c>
      <c r="I16" s="28">
        <v>25</v>
      </c>
      <c r="J16" s="81">
        <f>CEILING(P16,0.25)</f>
        <v>1.25</v>
      </c>
      <c r="K16" s="86" t="str">
        <f>$F$16</f>
        <v>gallon</v>
      </c>
      <c r="L16" s="234"/>
      <c r="M16" s="212"/>
      <c r="N16" s="228"/>
      <c r="O16" s="216"/>
      <c r="P16" s="46">
        <f>IF($G$16&gt;0,ROUNDUP($I$16/$G$16,2))</f>
        <v>1.18</v>
      </c>
    </row>
    <row r="17" spans="2:16" ht="17.25" customHeight="1">
      <c r="B17" s="286"/>
      <c r="C17" s="9" t="s">
        <v>19</v>
      </c>
      <c r="D17" s="289" t="s">
        <v>113</v>
      </c>
      <c r="E17" s="289"/>
      <c r="F17" s="29" t="s">
        <v>37</v>
      </c>
      <c r="G17" s="30">
        <v>11.5</v>
      </c>
      <c r="H17" s="31" t="s">
        <v>38</v>
      </c>
      <c r="I17" s="32">
        <v>25</v>
      </c>
      <c r="J17" s="81">
        <f>CEILING(P17,0.25)</f>
        <v>2.25</v>
      </c>
      <c r="K17" s="87" t="str">
        <f>F17</f>
        <v>46 oz</v>
      </c>
      <c r="L17" s="229"/>
      <c r="M17" s="203"/>
      <c r="N17" s="202"/>
      <c r="O17" s="203"/>
      <c r="P17" s="46">
        <f>IF($G$17&gt;0,ROUNDUP($I$17/$G$17,2))</f>
        <v>2.1799999999999997</v>
      </c>
    </row>
    <row r="18" spans="2:16" ht="17.25" customHeight="1">
      <c r="B18" s="286"/>
      <c r="C18" s="10" t="s">
        <v>20</v>
      </c>
      <c r="D18" s="289" t="s">
        <v>115</v>
      </c>
      <c r="E18" s="289"/>
      <c r="F18" s="29" t="s">
        <v>84</v>
      </c>
      <c r="G18" s="30">
        <v>32</v>
      </c>
      <c r="H18" s="31" t="s">
        <v>39</v>
      </c>
      <c r="I18" s="32">
        <v>25</v>
      </c>
      <c r="J18" s="81">
        <f>CEILING(P18,0.25)</f>
        <v>1</v>
      </c>
      <c r="K18" s="87" t="str">
        <f>F18</f>
        <v>lb</v>
      </c>
      <c r="L18" s="229"/>
      <c r="M18" s="203"/>
      <c r="N18" s="202"/>
      <c r="O18" s="203"/>
      <c r="P18" s="46">
        <f>IF($G$18&gt;0,ROUNDUP($I$18/$G$18,2))</f>
        <v>0.79</v>
      </c>
    </row>
    <row r="19" spans="2:16" ht="17.25" customHeight="1" thickBot="1">
      <c r="B19" s="287"/>
      <c r="C19" s="7" t="s">
        <v>21</v>
      </c>
      <c r="D19" s="290"/>
      <c r="E19" s="290"/>
      <c r="F19" s="33"/>
      <c r="G19" s="34"/>
      <c r="H19" s="35"/>
      <c r="I19" s="36"/>
      <c r="J19" s="82">
        <f aca="true" t="shared" si="1" ref="J19:J35">CEILING(P19,0.25)</f>
        <v>0</v>
      </c>
      <c r="K19" s="88">
        <f aca="true" t="shared" si="2" ref="K19:K35">F19</f>
        <v>0</v>
      </c>
      <c r="L19" s="235"/>
      <c r="M19" s="236"/>
      <c r="N19" s="226"/>
      <c r="O19" s="227"/>
      <c r="P19" s="46" t="b">
        <f>IF($G$19&gt;0,ROUNDUP($I$19/$G$19,2))</f>
        <v>0</v>
      </c>
    </row>
    <row r="20" spans="2:16" ht="17.25" customHeight="1">
      <c r="B20" s="285" t="s">
        <v>4</v>
      </c>
      <c r="C20" s="11" t="s">
        <v>18</v>
      </c>
      <c r="D20" s="288"/>
      <c r="E20" s="288"/>
      <c r="F20" s="37"/>
      <c r="G20" s="38"/>
      <c r="H20" s="39"/>
      <c r="I20" s="40"/>
      <c r="J20" s="83">
        <f t="shared" si="1"/>
        <v>0</v>
      </c>
      <c r="K20" s="89">
        <f t="shared" si="2"/>
        <v>0</v>
      </c>
      <c r="L20" s="234"/>
      <c r="M20" s="212"/>
      <c r="N20" s="211"/>
      <c r="O20" s="212"/>
      <c r="P20" s="46" t="b">
        <f>IF($G$20&gt;0,ROUNDUP($I$20/$G$20,2))</f>
        <v>0</v>
      </c>
    </row>
    <row r="21" spans="2:16" ht="17.25" customHeight="1">
      <c r="B21" s="286"/>
      <c r="C21" s="9" t="s">
        <v>22</v>
      </c>
      <c r="D21" s="289" t="s">
        <v>112</v>
      </c>
      <c r="E21" s="289"/>
      <c r="F21" s="29" t="s">
        <v>114</v>
      </c>
      <c r="G21" s="30">
        <v>16</v>
      </c>
      <c r="H21" s="31" t="s">
        <v>136</v>
      </c>
      <c r="I21" s="32">
        <v>25</v>
      </c>
      <c r="J21" s="81">
        <f t="shared" si="1"/>
        <v>1.75</v>
      </c>
      <c r="K21" s="87" t="str">
        <f t="shared" si="2"/>
        <v> lb</v>
      </c>
      <c r="L21" s="229"/>
      <c r="M21" s="203"/>
      <c r="N21" s="202"/>
      <c r="O21" s="203"/>
      <c r="P21" s="46">
        <f>IF($G$21&gt;0,ROUNDUP($I$21/$G$21,2))</f>
        <v>1.57</v>
      </c>
    </row>
    <row r="22" spans="2:16" ht="17.25" customHeight="1">
      <c r="B22" s="286"/>
      <c r="C22" s="9" t="s">
        <v>19</v>
      </c>
      <c r="D22" s="289" t="s">
        <v>116</v>
      </c>
      <c r="E22" s="289"/>
      <c r="F22" s="29" t="s">
        <v>84</v>
      </c>
      <c r="G22" s="30">
        <v>5.35</v>
      </c>
      <c r="H22" s="31" t="s">
        <v>38</v>
      </c>
      <c r="I22" s="32">
        <v>25</v>
      </c>
      <c r="J22" s="81">
        <f t="shared" si="1"/>
        <v>4.75</v>
      </c>
      <c r="K22" s="87" t="str">
        <f t="shared" si="2"/>
        <v>lb</v>
      </c>
      <c r="L22" s="229"/>
      <c r="M22" s="203"/>
      <c r="N22" s="202"/>
      <c r="O22" s="203"/>
      <c r="P22" s="46">
        <f>IF($G$22&gt;0,ROUNDUP($I$22/$G$22,2))</f>
        <v>4.68</v>
      </c>
    </row>
    <row r="23" spans="2:16" ht="17.25" customHeight="1">
      <c r="B23" s="286"/>
      <c r="C23" s="9" t="s">
        <v>20</v>
      </c>
      <c r="D23" s="289"/>
      <c r="E23" s="289"/>
      <c r="F23" s="29"/>
      <c r="G23" s="30"/>
      <c r="H23" s="31"/>
      <c r="I23" s="32"/>
      <c r="J23" s="81">
        <f t="shared" si="1"/>
        <v>0</v>
      </c>
      <c r="K23" s="87">
        <f t="shared" si="2"/>
        <v>0</v>
      </c>
      <c r="L23" s="229"/>
      <c r="M23" s="203"/>
      <c r="N23" s="202"/>
      <c r="O23" s="203"/>
      <c r="P23" s="46" t="b">
        <f>IF($G$23&gt;0,ROUNDUP($I$23/$G$23,2))</f>
        <v>0</v>
      </c>
    </row>
    <row r="24" spans="2:16" ht="17.25" customHeight="1" thickBot="1">
      <c r="B24" s="287"/>
      <c r="C24" s="7" t="s">
        <v>21</v>
      </c>
      <c r="D24" s="226" t="s">
        <v>111</v>
      </c>
      <c r="E24" s="290"/>
      <c r="F24" s="33"/>
      <c r="G24" s="34"/>
      <c r="H24" s="41"/>
      <c r="I24" s="42"/>
      <c r="J24" s="84">
        <f t="shared" si="1"/>
        <v>0</v>
      </c>
      <c r="K24" s="90">
        <f t="shared" si="2"/>
        <v>0</v>
      </c>
      <c r="L24" s="237"/>
      <c r="M24" s="227"/>
      <c r="N24" s="226"/>
      <c r="O24" s="227"/>
      <c r="P24" s="46" t="b">
        <f>IF($G$24&gt;0,ROUNDUP($I$24/$G$24,2))</f>
        <v>0</v>
      </c>
    </row>
    <row r="25" spans="2:16" ht="17.25" customHeight="1">
      <c r="B25" s="286" t="s">
        <v>5</v>
      </c>
      <c r="C25" s="12" t="s">
        <v>18</v>
      </c>
      <c r="D25" s="288" t="s">
        <v>18</v>
      </c>
      <c r="E25" s="288"/>
      <c r="F25" s="37" t="s">
        <v>35</v>
      </c>
      <c r="G25" s="38">
        <v>21.3</v>
      </c>
      <c r="H25" s="39" t="s">
        <v>36</v>
      </c>
      <c r="I25" s="40">
        <v>25</v>
      </c>
      <c r="J25" s="85">
        <f t="shared" si="1"/>
        <v>1.25</v>
      </c>
      <c r="K25" s="88" t="str">
        <f t="shared" si="2"/>
        <v>gallon</v>
      </c>
      <c r="L25" s="215"/>
      <c r="M25" s="216"/>
      <c r="N25" s="211"/>
      <c r="O25" s="212"/>
      <c r="P25" s="46">
        <f>IF($G$25&gt;0,ROUNDUP($I$25/$G$25,2))</f>
        <v>1.18</v>
      </c>
    </row>
    <row r="26" spans="2:16" ht="17.25" customHeight="1">
      <c r="B26" s="286"/>
      <c r="C26" s="12" t="s">
        <v>22</v>
      </c>
      <c r="D26" s="289" t="s">
        <v>117</v>
      </c>
      <c r="E26" s="289"/>
      <c r="F26" s="29" t="s">
        <v>84</v>
      </c>
      <c r="G26" s="30">
        <v>8</v>
      </c>
      <c r="H26" s="113" t="s">
        <v>123</v>
      </c>
      <c r="I26" s="32">
        <v>25</v>
      </c>
      <c r="J26" s="81">
        <f t="shared" si="1"/>
        <v>3.25</v>
      </c>
      <c r="K26" s="87" t="str">
        <f t="shared" si="2"/>
        <v>lb</v>
      </c>
      <c r="L26" s="229"/>
      <c r="M26" s="203"/>
      <c r="N26" s="202"/>
      <c r="O26" s="203"/>
      <c r="P26" s="46">
        <f>IF($G$26&gt;0,ROUNDUP($I$26/$G$26,2))</f>
        <v>3.13</v>
      </c>
    </row>
    <row r="27" spans="2:16" ht="17.25" customHeight="1">
      <c r="B27" s="286"/>
      <c r="C27" s="9" t="s">
        <v>19</v>
      </c>
      <c r="D27" s="289" t="s">
        <v>118</v>
      </c>
      <c r="E27" s="289"/>
      <c r="F27" s="29" t="s">
        <v>84</v>
      </c>
      <c r="G27" s="30">
        <v>11.6</v>
      </c>
      <c r="H27" s="31" t="s">
        <v>119</v>
      </c>
      <c r="I27" s="32">
        <v>25</v>
      </c>
      <c r="J27" s="81">
        <f t="shared" si="1"/>
        <v>2.25</v>
      </c>
      <c r="K27" s="87" t="str">
        <f t="shared" si="2"/>
        <v>lb</v>
      </c>
      <c r="L27" s="229"/>
      <c r="M27" s="203"/>
      <c r="N27" s="202"/>
      <c r="O27" s="203"/>
      <c r="P27" s="46">
        <f>IF($G$27&gt;0,ROUNDUP($I$27/$G$27,2))</f>
        <v>2.1599999999999997</v>
      </c>
    </row>
    <row r="28" spans="2:16" ht="17.25" customHeight="1">
      <c r="B28" s="286"/>
      <c r="C28" s="9" t="s">
        <v>19</v>
      </c>
      <c r="D28" s="289" t="s">
        <v>120</v>
      </c>
      <c r="E28" s="289"/>
      <c r="F28" s="29" t="s">
        <v>84</v>
      </c>
      <c r="G28" s="30">
        <v>7.9</v>
      </c>
      <c r="H28" s="31" t="s">
        <v>119</v>
      </c>
      <c r="I28" s="32">
        <v>25</v>
      </c>
      <c r="J28" s="81">
        <f t="shared" si="1"/>
        <v>3.25</v>
      </c>
      <c r="K28" s="87" t="str">
        <f t="shared" si="2"/>
        <v>lb</v>
      </c>
      <c r="L28" s="229"/>
      <c r="M28" s="203"/>
      <c r="N28" s="202"/>
      <c r="O28" s="203"/>
      <c r="P28" s="46">
        <f>IF($G$28&gt;0,ROUNDUP($I$28/$G$28,2))</f>
        <v>3.17</v>
      </c>
    </row>
    <row r="29" spans="2:16" ht="17.25" customHeight="1">
      <c r="B29" s="286"/>
      <c r="C29" s="9" t="s">
        <v>32</v>
      </c>
      <c r="D29" s="289" t="s">
        <v>121</v>
      </c>
      <c r="E29" s="289"/>
      <c r="F29" s="29" t="s">
        <v>84</v>
      </c>
      <c r="G29" s="30">
        <v>21.2</v>
      </c>
      <c r="H29" s="113" t="s">
        <v>122</v>
      </c>
      <c r="I29" s="32">
        <v>25</v>
      </c>
      <c r="J29" s="81">
        <f t="shared" si="1"/>
        <v>1.25</v>
      </c>
      <c r="K29" s="87" t="str">
        <f t="shared" si="2"/>
        <v>lb</v>
      </c>
      <c r="L29" s="229"/>
      <c r="M29" s="203"/>
      <c r="N29" s="202"/>
      <c r="O29" s="203"/>
      <c r="P29" s="46">
        <f>IF($G$29&gt;0,ROUNDUP($I$29/$G$29,2))</f>
        <v>1.18</v>
      </c>
    </row>
    <row r="30" spans="2:16" ht="17.25" customHeight="1" thickBot="1">
      <c r="B30" s="287"/>
      <c r="C30" s="13" t="s">
        <v>21</v>
      </c>
      <c r="D30" s="290"/>
      <c r="E30" s="290"/>
      <c r="F30" s="33"/>
      <c r="G30" s="34"/>
      <c r="H30" s="41"/>
      <c r="I30" s="42"/>
      <c r="J30" s="82">
        <f t="shared" si="1"/>
        <v>0</v>
      </c>
      <c r="K30" s="91">
        <f t="shared" si="2"/>
        <v>0</v>
      </c>
      <c r="L30" s="235"/>
      <c r="M30" s="236"/>
      <c r="N30" s="226"/>
      <c r="O30" s="227"/>
      <c r="P30" s="46" t="b">
        <f>IF($G$30&gt;0,ROUNDUP($I$30/$G$30,2))</f>
        <v>0</v>
      </c>
    </row>
    <row r="31" spans="2:16" ht="17.25" customHeight="1">
      <c r="B31" s="286" t="s">
        <v>6</v>
      </c>
      <c r="C31" s="12" t="s">
        <v>18</v>
      </c>
      <c r="D31" s="288" t="s">
        <v>18</v>
      </c>
      <c r="E31" s="288"/>
      <c r="F31" s="37" t="s">
        <v>35</v>
      </c>
      <c r="G31" s="38">
        <v>21.3</v>
      </c>
      <c r="H31" s="43" t="s">
        <v>38</v>
      </c>
      <c r="I31" s="44">
        <v>25</v>
      </c>
      <c r="J31" s="83">
        <f t="shared" si="1"/>
        <v>1.25</v>
      </c>
      <c r="K31" s="89" t="str">
        <f t="shared" si="2"/>
        <v>gallon</v>
      </c>
      <c r="L31" s="234"/>
      <c r="M31" s="212"/>
      <c r="N31" s="228"/>
      <c r="O31" s="216"/>
      <c r="P31" s="46">
        <f>IF($G$31&gt;0,ROUNDUP($I$31/$G$31,2))</f>
        <v>1.18</v>
      </c>
    </row>
    <row r="32" spans="2:16" ht="17.25" customHeight="1">
      <c r="B32" s="286"/>
      <c r="C32" s="9" t="s">
        <v>22</v>
      </c>
      <c r="D32" s="289"/>
      <c r="E32" s="289"/>
      <c r="F32" s="29"/>
      <c r="G32" s="30"/>
      <c r="H32" s="31"/>
      <c r="I32" s="32"/>
      <c r="J32" s="81">
        <f t="shared" si="1"/>
        <v>0</v>
      </c>
      <c r="K32" s="87">
        <f t="shared" si="2"/>
        <v>0</v>
      </c>
      <c r="L32" s="229"/>
      <c r="M32" s="203"/>
      <c r="N32" s="202"/>
      <c r="O32" s="203"/>
      <c r="P32" s="46" t="b">
        <f>IF($G$32&gt;0,ROUNDUP($I$32/$G$32,2))</f>
        <v>0</v>
      </c>
    </row>
    <row r="33" spans="2:16" ht="17.25" customHeight="1">
      <c r="B33" s="286"/>
      <c r="C33" s="9" t="s">
        <v>19</v>
      </c>
      <c r="D33" s="289"/>
      <c r="E33" s="289"/>
      <c r="F33" s="29"/>
      <c r="G33" s="30"/>
      <c r="H33" s="31"/>
      <c r="I33" s="32"/>
      <c r="J33" s="81">
        <f t="shared" si="1"/>
        <v>0</v>
      </c>
      <c r="K33" s="87">
        <f t="shared" si="2"/>
        <v>0</v>
      </c>
      <c r="L33" s="229"/>
      <c r="M33" s="203"/>
      <c r="N33" s="202"/>
      <c r="O33" s="203"/>
      <c r="P33" s="46" t="b">
        <f>IF($G$33&gt;0,ROUNDUP($I$33/$G$33,2))</f>
        <v>0</v>
      </c>
    </row>
    <row r="34" spans="2:16" ht="17.25" customHeight="1">
      <c r="B34" s="286"/>
      <c r="C34" s="9" t="s">
        <v>20</v>
      </c>
      <c r="D34" s="289" t="s">
        <v>124</v>
      </c>
      <c r="E34" s="289"/>
      <c r="F34" s="29" t="s">
        <v>125</v>
      </c>
      <c r="G34" s="30">
        <v>15</v>
      </c>
      <c r="H34" s="31" t="s">
        <v>126</v>
      </c>
      <c r="I34" s="32">
        <v>25</v>
      </c>
      <c r="J34" s="81">
        <f t="shared" si="1"/>
        <v>1.75</v>
      </c>
      <c r="K34" s="87" t="str">
        <f t="shared" si="2"/>
        <v>recipe</v>
      </c>
      <c r="L34" s="229"/>
      <c r="M34" s="203"/>
      <c r="N34" s="202"/>
      <c r="O34" s="203"/>
      <c r="P34" s="46">
        <f>IF($G$34&gt;0,ROUNDUP($I$34/$G$34,2))</f>
        <v>1.67</v>
      </c>
    </row>
    <row r="35" spans="2:16" ht="17.25" customHeight="1" thickBot="1">
      <c r="B35" s="287"/>
      <c r="C35" s="7" t="s">
        <v>21</v>
      </c>
      <c r="D35" s="226"/>
      <c r="E35" s="290"/>
      <c r="F35" s="33"/>
      <c r="G35" s="34"/>
      <c r="H35" s="41"/>
      <c r="I35" s="42"/>
      <c r="J35" s="84">
        <f t="shared" si="1"/>
        <v>0</v>
      </c>
      <c r="K35" s="90">
        <f t="shared" si="2"/>
        <v>0</v>
      </c>
      <c r="L35" s="237"/>
      <c r="M35" s="227"/>
      <c r="N35" s="226"/>
      <c r="O35" s="227"/>
      <c r="P35" s="46" t="b">
        <f>IF($G$35&gt;0,ROUNDUP($I$35/$G$35,2))</f>
        <v>0</v>
      </c>
    </row>
    <row r="36" spans="2:15" ht="12.75">
      <c r="B36" s="2"/>
      <c r="C36" s="291" t="s">
        <v>86</v>
      </c>
      <c r="D36" s="292"/>
      <c r="E36" s="292"/>
      <c r="F36" s="292"/>
      <c r="G36" s="292"/>
      <c r="H36" s="292"/>
      <c r="I36" s="292"/>
      <c r="J36" s="292"/>
      <c r="K36" s="2"/>
      <c r="L36" s="2"/>
      <c r="M36" s="2"/>
      <c r="N36" s="2"/>
      <c r="O36" s="2"/>
    </row>
    <row r="37" ht="15">
      <c r="B37" s="3"/>
    </row>
  </sheetData>
  <sheetProtection password="C474" sheet="1"/>
  <mergeCells count="98">
    <mergeCell ref="L29:M29"/>
    <mergeCell ref="L28:M28"/>
    <mergeCell ref="L33:M33"/>
    <mergeCell ref="L32:M32"/>
    <mergeCell ref="L31:M31"/>
    <mergeCell ref="L30:M30"/>
    <mergeCell ref="L35:M35"/>
    <mergeCell ref="L34:M34"/>
    <mergeCell ref="L2:O2"/>
    <mergeCell ref="B31:B35"/>
    <mergeCell ref="D31:E31"/>
    <mergeCell ref="D33:E33"/>
    <mergeCell ref="D35:E35"/>
    <mergeCell ref="D30:E30"/>
    <mergeCell ref="D34:E34"/>
    <mergeCell ref="B25:B30"/>
    <mergeCell ref="N24:O24"/>
    <mergeCell ref="D23:E23"/>
    <mergeCell ref="C36:J36"/>
    <mergeCell ref="D28:E28"/>
    <mergeCell ref="D27:E27"/>
    <mergeCell ref="D29:E29"/>
    <mergeCell ref="D32:E32"/>
    <mergeCell ref="D24:E24"/>
    <mergeCell ref="D25:E25"/>
    <mergeCell ref="D26:E26"/>
    <mergeCell ref="N19:O19"/>
    <mergeCell ref="N17:O17"/>
    <mergeCell ref="B20:B24"/>
    <mergeCell ref="D20:E20"/>
    <mergeCell ref="D21:E21"/>
    <mergeCell ref="D22:E22"/>
    <mergeCell ref="N20:O20"/>
    <mergeCell ref="N21:O21"/>
    <mergeCell ref="N22:O22"/>
    <mergeCell ref="N23:O23"/>
    <mergeCell ref="D14:E15"/>
    <mergeCell ref="G14:G15"/>
    <mergeCell ref="H14:H15"/>
    <mergeCell ref="N18:O18"/>
    <mergeCell ref="N16:O16"/>
    <mergeCell ref="B16:B19"/>
    <mergeCell ref="D16:E16"/>
    <mergeCell ref="D18:E18"/>
    <mergeCell ref="D19:E19"/>
    <mergeCell ref="D17:E17"/>
    <mergeCell ref="F14:F15"/>
    <mergeCell ref="J4:O4"/>
    <mergeCell ref="H6:I6"/>
    <mergeCell ref="H7:I7"/>
    <mergeCell ref="H8:I8"/>
    <mergeCell ref="N13:O13"/>
    <mergeCell ref="H9:I9"/>
    <mergeCell ref="H10:I10"/>
    <mergeCell ref="J14:M14"/>
    <mergeCell ref="J13:M13"/>
    <mergeCell ref="B13:I13"/>
    <mergeCell ref="E8:G9"/>
    <mergeCell ref="B9:D9"/>
    <mergeCell ref="H11:I11"/>
    <mergeCell ref="B10:G12"/>
    <mergeCell ref="H12:O12"/>
    <mergeCell ref="L24:M24"/>
    <mergeCell ref="L23:M23"/>
    <mergeCell ref="L22:M22"/>
    <mergeCell ref="L21:M21"/>
    <mergeCell ref="J15:K15"/>
    <mergeCell ref="L15:M15"/>
    <mergeCell ref="N30:O30"/>
    <mergeCell ref="L27:M27"/>
    <mergeCell ref="N26:O26"/>
    <mergeCell ref="B14:C15"/>
    <mergeCell ref="L26:M26"/>
    <mergeCell ref="L20:M20"/>
    <mergeCell ref="L19:M19"/>
    <mergeCell ref="L18:M18"/>
    <mergeCell ref="L17:M17"/>
    <mergeCell ref="L16:M16"/>
    <mergeCell ref="E4:I4"/>
    <mergeCell ref="E5:I5"/>
    <mergeCell ref="B6:D6"/>
    <mergeCell ref="B4:D4"/>
    <mergeCell ref="B5:D5"/>
    <mergeCell ref="N35:O35"/>
    <mergeCell ref="N34:O34"/>
    <mergeCell ref="N33:O33"/>
    <mergeCell ref="N32:O32"/>
    <mergeCell ref="N31:O31"/>
    <mergeCell ref="E6:G7"/>
    <mergeCell ref="N27:O27"/>
    <mergeCell ref="N28:O28"/>
    <mergeCell ref="N29:O29"/>
    <mergeCell ref="B8:D8"/>
    <mergeCell ref="B7:D7"/>
    <mergeCell ref="N14:O15"/>
    <mergeCell ref="N25:O25"/>
    <mergeCell ref="I14:I15"/>
    <mergeCell ref="L25:M25"/>
  </mergeCells>
  <printOptions/>
  <pageMargins left="0.15" right="0.15" top="0.25" bottom="0.25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PageLayoutView="0" workbookViewId="0" topLeftCell="A1">
      <selection activeCell="R14" sqref="R14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6.7109375" style="0" customWidth="1"/>
    <col min="4" max="4" width="5.7109375" style="0" customWidth="1"/>
    <col min="5" max="5" width="25.8515625" style="0" customWidth="1"/>
    <col min="6" max="6" width="11.7109375" style="0" customWidth="1"/>
    <col min="7" max="7" width="10.7109375" style="0" customWidth="1"/>
    <col min="8" max="8" width="11.8515625" style="0" customWidth="1"/>
    <col min="10" max="10" width="9.57421875" style="0" customWidth="1"/>
    <col min="11" max="15" width="7.28125" style="0" customWidth="1"/>
    <col min="16" max="16" width="7.421875" style="21" hidden="1" customWidth="1"/>
  </cols>
  <sheetData>
    <row r="1" ht="5.25" customHeight="1"/>
    <row r="2" spans="4:15" ht="10.5" customHeight="1">
      <c r="D2" s="1"/>
      <c r="L2" s="293" t="s">
        <v>73</v>
      </c>
      <c r="M2" s="293"/>
      <c r="N2" s="293"/>
      <c r="O2" s="293"/>
    </row>
    <row r="3" spans="4:15" ht="5.25" customHeight="1" thickBot="1">
      <c r="D3" s="1"/>
      <c r="N3" s="4"/>
      <c r="O3" s="4"/>
    </row>
    <row r="4" spans="2:15" ht="17.25" customHeight="1">
      <c r="B4" s="223"/>
      <c r="C4" s="224"/>
      <c r="D4" s="225"/>
      <c r="E4" s="217" t="s">
        <v>0</v>
      </c>
      <c r="F4" s="218"/>
      <c r="G4" s="218"/>
      <c r="H4" s="218"/>
      <c r="I4" s="219"/>
      <c r="J4" s="265" t="s">
        <v>1</v>
      </c>
      <c r="K4" s="266"/>
      <c r="L4" s="266"/>
      <c r="M4" s="266"/>
      <c r="N4" s="266"/>
      <c r="O4" s="267"/>
    </row>
    <row r="5" spans="2:15" ht="14.25" customHeight="1" thickBot="1">
      <c r="B5" s="204"/>
      <c r="C5" s="205"/>
      <c r="D5" s="206"/>
      <c r="E5" s="220" t="s">
        <v>2</v>
      </c>
      <c r="F5" s="221"/>
      <c r="G5" s="221"/>
      <c r="H5" s="221"/>
      <c r="I5" s="222"/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23</v>
      </c>
    </row>
    <row r="6" spans="2:15" ht="12" customHeight="1">
      <c r="B6" s="204"/>
      <c r="C6" s="205"/>
      <c r="D6" s="206"/>
      <c r="E6" s="295" t="s">
        <v>72</v>
      </c>
      <c r="F6" s="296"/>
      <c r="G6" s="297"/>
      <c r="H6" s="268" t="s">
        <v>8</v>
      </c>
      <c r="I6" s="269"/>
      <c r="J6" s="22"/>
      <c r="K6" s="47"/>
      <c r="L6" s="48"/>
      <c r="M6" s="49"/>
      <c r="N6" s="49"/>
      <c r="O6" s="50"/>
    </row>
    <row r="7" spans="2:15" ht="14.25" customHeight="1">
      <c r="B7" s="204"/>
      <c r="C7" s="205"/>
      <c r="D7" s="206"/>
      <c r="E7" s="298"/>
      <c r="F7" s="299"/>
      <c r="G7" s="300"/>
      <c r="H7" s="270" t="s">
        <v>9</v>
      </c>
      <c r="I7" s="271"/>
      <c r="J7" s="23"/>
      <c r="K7" s="51"/>
      <c r="L7" s="52"/>
      <c r="M7" s="49"/>
      <c r="N7" s="49"/>
      <c r="O7" s="53"/>
    </row>
    <row r="8" spans="2:15" ht="12" customHeight="1">
      <c r="B8" s="204"/>
      <c r="C8" s="205"/>
      <c r="D8" s="206"/>
      <c r="E8" s="244" t="s">
        <v>10</v>
      </c>
      <c r="F8" s="245"/>
      <c r="G8" s="246"/>
      <c r="H8" s="270" t="s">
        <v>11</v>
      </c>
      <c r="I8" s="271"/>
      <c r="J8" s="23"/>
      <c r="K8" s="51"/>
      <c r="L8" s="52"/>
      <c r="M8" s="49"/>
      <c r="N8" s="49"/>
      <c r="O8" s="53"/>
    </row>
    <row r="9" spans="2:15" ht="12" customHeight="1" thickBot="1">
      <c r="B9" s="250"/>
      <c r="C9" s="250"/>
      <c r="D9" s="250"/>
      <c r="E9" s="247"/>
      <c r="F9" s="248"/>
      <c r="G9" s="249"/>
      <c r="H9" s="274" t="s">
        <v>12</v>
      </c>
      <c r="I9" s="271"/>
      <c r="J9" s="23"/>
      <c r="K9" s="51"/>
      <c r="L9" s="52"/>
      <c r="M9" s="49"/>
      <c r="N9" s="49"/>
      <c r="O9" s="53"/>
    </row>
    <row r="10" spans="2:15" ht="12" customHeight="1">
      <c r="B10" s="253" t="s">
        <v>33</v>
      </c>
      <c r="C10" s="254"/>
      <c r="D10" s="254"/>
      <c r="E10" s="254"/>
      <c r="F10" s="254"/>
      <c r="G10" s="255"/>
      <c r="H10" s="275" t="s">
        <v>13</v>
      </c>
      <c r="I10" s="276"/>
      <c r="J10" s="24"/>
      <c r="K10" s="54"/>
      <c r="L10" s="54"/>
      <c r="M10" s="55"/>
      <c r="N10" s="55"/>
      <c r="O10" s="56"/>
    </row>
    <row r="11" spans="2:15" ht="12" customHeight="1" thickBot="1">
      <c r="B11" s="256"/>
      <c r="C11" s="257"/>
      <c r="D11" s="257"/>
      <c r="E11" s="257"/>
      <c r="F11" s="257"/>
      <c r="G11" s="258"/>
      <c r="H11" s="251" t="s">
        <v>27</v>
      </c>
      <c r="I11" s="252"/>
      <c r="J11" s="78">
        <f aca="true" t="shared" si="0" ref="J11:O11">SUM(J6:J10)</f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80">
        <f t="shared" si="0"/>
        <v>0</v>
      </c>
    </row>
    <row r="12" spans="2:15" ht="11.25" customHeight="1" thickBot="1">
      <c r="B12" s="259"/>
      <c r="C12" s="260"/>
      <c r="D12" s="260"/>
      <c r="E12" s="260"/>
      <c r="F12" s="260"/>
      <c r="G12" s="261"/>
      <c r="H12" s="262"/>
      <c r="I12" s="263"/>
      <c r="J12" s="263"/>
      <c r="K12" s="263"/>
      <c r="L12" s="263"/>
      <c r="M12" s="263"/>
      <c r="N12" s="263"/>
      <c r="O12" s="264"/>
    </row>
    <row r="13" spans="2:15" ht="23.25" customHeight="1" thickBot="1">
      <c r="B13" s="241" t="s">
        <v>107</v>
      </c>
      <c r="C13" s="242"/>
      <c r="D13" s="242"/>
      <c r="E13" s="242"/>
      <c r="F13" s="242"/>
      <c r="G13" s="242"/>
      <c r="H13" s="242"/>
      <c r="I13" s="243"/>
      <c r="J13" s="280" t="s">
        <v>14</v>
      </c>
      <c r="K13" s="281"/>
      <c r="L13" s="281"/>
      <c r="M13" s="282"/>
      <c r="N13" s="272" t="s">
        <v>15</v>
      </c>
      <c r="O13" s="273"/>
    </row>
    <row r="14" spans="2:15" ht="41.25" customHeight="1">
      <c r="B14" s="230" t="s">
        <v>24</v>
      </c>
      <c r="C14" s="231"/>
      <c r="D14" s="265" t="s">
        <v>74</v>
      </c>
      <c r="E14" s="267"/>
      <c r="F14" s="213" t="s">
        <v>34</v>
      </c>
      <c r="G14" s="213" t="s">
        <v>29</v>
      </c>
      <c r="H14" s="213" t="s">
        <v>28</v>
      </c>
      <c r="I14" s="213" t="s">
        <v>26</v>
      </c>
      <c r="J14" s="277" t="s">
        <v>25</v>
      </c>
      <c r="K14" s="278"/>
      <c r="L14" s="278"/>
      <c r="M14" s="279"/>
      <c r="N14" s="207" t="s">
        <v>31</v>
      </c>
      <c r="O14" s="208"/>
    </row>
    <row r="15" spans="2:16" ht="24.75" customHeight="1" thickBot="1">
      <c r="B15" s="232"/>
      <c r="C15" s="233"/>
      <c r="D15" s="283"/>
      <c r="E15" s="284"/>
      <c r="F15" s="214"/>
      <c r="G15" s="214"/>
      <c r="H15" s="214"/>
      <c r="I15" s="214"/>
      <c r="J15" s="232" t="s">
        <v>16</v>
      </c>
      <c r="K15" s="238"/>
      <c r="L15" s="239" t="s">
        <v>30</v>
      </c>
      <c r="M15" s="240"/>
      <c r="N15" s="209"/>
      <c r="O15" s="210"/>
      <c r="P15" s="45" t="s">
        <v>75</v>
      </c>
    </row>
    <row r="16" spans="2:16" ht="17.25" customHeight="1">
      <c r="B16" s="285" t="s">
        <v>17</v>
      </c>
      <c r="C16" s="8" t="s">
        <v>18</v>
      </c>
      <c r="D16" s="288"/>
      <c r="E16" s="288"/>
      <c r="F16" s="25"/>
      <c r="G16" s="26"/>
      <c r="H16" s="27"/>
      <c r="I16" s="28"/>
      <c r="J16" s="81">
        <f>CEILING(P16,0.25)</f>
        <v>0</v>
      </c>
      <c r="K16" s="86">
        <f>$F$16</f>
        <v>0</v>
      </c>
      <c r="L16" s="234"/>
      <c r="M16" s="212"/>
      <c r="N16" s="228"/>
      <c r="O16" s="216"/>
      <c r="P16" s="46" t="b">
        <f>IF($G$16&gt;0,ROUNDUP($I$16/$G$16,2))</f>
        <v>0</v>
      </c>
    </row>
    <row r="17" spans="2:16" ht="17.25" customHeight="1">
      <c r="B17" s="286"/>
      <c r="C17" s="9" t="s">
        <v>19</v>
      </c>
      <c r="D17" s="289"/>
      <c r="E17" s="289"/>
      <c r="F17" s="29"/>
      <c r="G17" s="30"/>
      <c r="H17" s="31"/>
      <c r="I17" s="32"/>
      <c r="J17" s="81">
        <f>CEILING(P17,0.25)</f>
        <v>0</v>
      </c>
      <c r="K17" s="87">
        <f aca="true" t="shared" si="1" ref="K17:K35">F17</f>
        <v>0</v>
      </c>
      <c r="L17" s="229"/>
      <c r="M17" s="203"/>
      <c r="N17" s="202"/>
      <c r="O17" s="203"/>
      <c r="P17" s="46" t="b">
        <f>IF($G$17&gt;0,ROUNDUP($I$17/$G$17,2))</f>
        <v>0</v>
      </c>
    </row>
    <row r="18" spans="2:16" ht="17.25" customHeight="1">
      <c r="B18" s="286"/>
      <c r="C18" s="10" t="s">
        <v>20</v>
      </c>
      <c r="D18" s="289"/>
      <c r="E18" s="289"/>
      <c r="F18" s="29"/>
      <c r="G18" s="30"/>
      <c r="H18" s="31"/>
      <c r="I18" s="32"/>
      <c r="J18" s="81">
        <f>CEILING(P18,0.25)</f>
        <v>0</v>
      </c>
      <c r="K18" s="87">
        <f t="shared" si="1"/>
        <v>0</v>
      </c>
      <c r="L18" s="229"/>
      <c r="M18" s="203"/>
      <c r="N18" s="202"/>
      <c r="O18" s="203"/>
      <c r="P18" s="46" t="b">
        <f>IF($G$18&gt;0,ROUNDUP($I$18/$G$18,2))</f>
        <v>0</v>
      </c>
    </row>
    <row r="19" spans="2:16" ht="17.25" customHeight="1" thickBot="1">
      <c r="B19" s="287"/>
      <c r="C19" s="7" t="s">
        <v>21</v>
      </c>
      <c r="D19" s="290"/>
      <c r="E19" s="290"/>
      <c r="F19" s="33"/>
      <c r="G19" s="34"/>
      <c r="H19" s="35"/>
      <c r="I19" s="36"/>
      <c r="J19" s="82">
        <f aca="true" t="shared" si="2" ref="J19:J35">CEILING(P19,0.25)</f>
        <v>0</v>
      </c>
      <c r="K19" s="88">
        <f t="shared" si="1"/>
        <v>0</v>
      </c>
      <c r="L19" s="235"/>
      <c r="M19" s="236"/>
      <c r="N19" s="226"/>
      <c r="O19" s="227"/>
      <c r="P19" s="46" t="b">
        <f>IF($G$19&gt;0,ROUNDUP($I$19/$G$19,2))</f>
        <v>0</v>
      </c>
    </row>
    <row r="20" spans="2:16" ht="17.25" customHeight="1">
      <c r="B20" s="285" t="s">
        <v>4</v>
      </c>
      <c r="C20" s="11" t="s">
        <v>18</v>
      </c>
      <c r="D20" s="288"/>
      <c r="E20" s="288"/>
      <c r="F20" s="37"/>
      <c r="G20" s="38"/>
      <c r="H20" s="39"/>
      <c r="I20" s="40"/>
      <c r="J20" s="83">
        <f t="shared" si="2"/>
        <v>0</v>
      </c>
      <c r="K20" s="89">
        <f t="shared" si="1"/>
        <v>0</v>
      </c>
      <c r="L20" s="234"/>
      <c r="M20" s="212"/>
      <c r="N20" s="211"/>
      <c r="O20" s="212"/>
      <c r="P20" s="46" t="b">
        <f>IF($G$20&gt;0,ROUNDUP($I$20/$G$20,2))</f>
        <v>0</v>
      </c>
    </row>
    <row r="21" spans="2:16" ht="17.25" customHeight="1">
      <c r="B21" s="286"/>
      <c r="C21" s="9" t="s">
        <v>22</v>
      </c>
      <c r="D21" s="289"/>
      <c r="E21" s="289"/>
      <c r="F21" s="29"/>
      <c r="G21" s="30"/>
      <c r="H21" s="31"/>
      <c r="I21" s="32"/>
      <c r="J21" s="81">
        <f t="shared" si="2"/>
        <v>0</v>
      </c>
      <c r="K21" s="87">
        <f t="shared" si="1"/>
        <v>0</v>
      </c>
      <c r="L21" s="229"/>
      <c r="M21" s="203"/>
      <c r="N21" s="202"/>
      <c r="O21" s="203"/>
      <c r="P21" s="46" t="b">
        <f>IF($G$21&gt;0,ROUNDUP($I$21/$G$21,2))</f>
        <v>0</v>
      </c>
    </row>
    <row r="22" spans="2:16" ht="17.25" customHeight="1">
      <c r="B22" s="286"/>
      <c r="C22" s="9" t="s">
        <v>19</v>
      </c>
      <c r="D22" s="289"/>
      <c r="E22" s="289"/>
      <c r="F22" s="29"/>
      <c r="G22" s="30"/>
      <c r="H22" s="31"/>
      <c r="I22" s="32"/>
      <c r="J22" s="81">
        <f t="shared" si="2"/>
        <v>0</v>
      </c>
      <c r="K22" s="87">
        <f t="shared" si="1"/>
        <v>0</v>
      </c>
      <c r="L22" s="229"/>
      <c r="M22" s="203"/>
      <c r="N22" s="202"/>
      <c r="O22" s="203"/>
      <c r="P22" s="46" t="b">
        <f>IF($G$22&gt;0,ROUNDUP($I$22/$G$22,2))</f>
        <v>0</v>
      </c>
    </row>
    <row r="23" spans="2:16" ht="17.25" customHeight="1">
      <c r="B23" s="286"/>
      <c r="C23" s="9" t="s">
        <v>20</v>
      </c>
      <c r="D23" s="289"/>
      <c r="E23" s="289"/>
      <c r="F23" s="29"/>
      <c r="G23" s="30"/>
      <c r="H23" s="31"/>
      <c r="I23" s="32"/>
      <c r="J23" s="81">
        <f t="shared" si="2"/>
        <v>0</v>
      </c>
      <c r="K23" s="87">
        <f t="shared" si="1"/>
        <v>0</v>
      </c>
      <c r="L23" s="229"/>
      <c r="M23" s="203"/>
      <c r="N23" s="202"/>
      <c r="O23" s="203"/>
      <c r="P23" s="46" t="b">
        <f>IF($G$23&gt;0,ROUNDUP($I$23/$G$23,2))</f>
        <v>0</v>
      </c>
    </row>
    <row r="24" spans="2:16" ht="17.25" customHeight="1" thickBot="1">
      <c r="B24" s="287"/>
      <c r="C24" s="7" t="s">
        <v>21</v>
      </c>
      <c r="D24" s="226"/>
      <c r="E24" s="290"/>
      <c r="F24" s="33"/>
      <c r="G24" s="34"/>
      <c r="H24" s="41"/>
      <c r="I24" s="42"/>
      <c r="J24" s="84">
        <f t="shared" si="2"/>
        <v>0</v>
      </c>
      <c r="K24" s="90">
        <f t="shared" si="1"/>
        <v>0</v>
      </c>
      <c r="L24" s="237"/>
      <c r="M24" s="227"/>
      <c r="N24" s="226"/>
      <c r="O24" s="227"/>
      <c r="P24" s="46" t="b">
        <f>IF($G$24&gt;0,ROUNDUP($I$24/$G$24,2))</f>
        <v>0</v>
      </c>
    </row>
    <row r="25" spans="2:16" ht="17.25" customHeight="1">
      <c r="B25" s="286" t="s">
        <v>5</v>
      </c>
      <c r="C25" s="12" t="s">
        <v>18</v>
      </c>
      <c r="D25" s="294"/>
      <c r="E25" s="288"/>
      <c r="F25" s="37"/>
      <c r="G25" s="38"/>
      <c r="H25" s="39"/>
      <c r="I25" s="40"/>
      <c r="J25" s="85">
        <f t="shared" si="2"/>
        <v>0</v>
      </c>
      <c r="K25" s="88">
        <f t="shared" si="1"/>
        <v>0</v>
      </c>
      <c r="L25" s="215"/>
      <c r="M25" s="216"/>
      <c r="N25" s="211"/>
      <c r="O25" s="212"/>
      <c r="P25" s="46" t="b">
        <f>IF($G$25&gt;0,ROUNDUP($I$25/$G$25,2))</f>
        <v>0</v>
      </c>
    </row>
    <row r="26" spans="2:16" ht="17.25" customHeight="1">
      <c r="B26" s="286"/>
      <c r="C26" s="12" t="s">
        <v>22</v>
      </c>
      <c r="D26" s="289"/>
      <c r="E26" s="289"/>
      <c r="F26" s="29"/>
      <c r="G26" s="30"/>
      <c r="H26" s="31"/>
      <c r="I26" s="32"/>
      <c r="J26" s="81">
        <f t="shared" si="2"/>
        <v>0</v>
      </c>
      <c r="K26" s="87">
        <f t="shared" si="1"/>
        <v>0</v>
      </c>
      <c r="L26" s="229"/>
      <c r="M26" s="203"/>
      <c r="N26" s="202"/>
      <c r="O26" s="203"/>
      <c r="P26" s="46" t="b">
        <f>IF($G$26&gt;0,ROUNDUP($I$26/$G$26,2))</f>
        <v>0</v>
      </c>
    </row>
    <row r="27" spans="2:16" ht="17.25" customHeight="1">
      <c r="B27" s="286"/>
      <c r="C27" s="9" t="s">
        <v>19</v>
      </c>
      <c r="D27" s="289"/>
      <c r="E27" s="289"/>
      <c r="F27" s="29"/>
      <c r="G27" s="30"/>
      <c r="H27" s="31"/>
      <c r="I27" s="32"/>
      <c r="J27" s="81">
        <f t="shared" si="2"/>
        <v>0</v>
      </c>
      <c r="K27" s="87">
        <f t="shared" si="1"/>
        <v>0</v>
      </c>
      <c r="L27" s="229"/>
      <c r="M27" s="203"/>
      <c r="N27" s="202"/>
      <c r="O27" s="203"/>
      <c r="P27" s="46" t="b">
        <f>IF($G$27&gt;0,ROUNDUP($I$27/$G$27,2))</f>
        <v>0</v>
      </c>
    </row>
    <row r="28" spans="2:16" ht="17.25" customHeight="1">
      <c r="B28" s="286"/>
      <c r="C28" s="9" t="s">
        <v>19</v>
      </c>
      <c r="D28" s="289"/>
      <c r="E28" s="289"/>
      <c r="F28" s="29"/>
      <c r="G28" s="30"/>
      <c r="H28" s="31"/>
      <c r="I28" s="32"/>
      <c r="J28" s="81">
        <f t="shared" si="2"/>
        <v>0</v>
      </c>
      <c r="K28" s="87">
        <f t="shared" si="1"/>
        <v>0</v>
      </c>
      <c r="L28" s="229"/>
      <c r="M28" s="203"/>
      <c r="N28" s="202"/>
      <c r="O28" s="203"/>
      <c r="P28" s="46" t="b">
        <f>IF($G$28&gt;0,ROUNDUP($I$28/$G$28,2))</f>
        <v>0</v>
      </c>
    </row>
    <row r="29" spans="2:16" ht="17.25" customHeight="1">
      <c r="B29" s="286"/>
      <c r="C29" s="9" t="s">
        <v>32</v>
      </c>
      <c r="D29" s="289"/>
      <c r="E29" s="289"/>
      <c r="F29" s="29"/>
      <c r="G29" s="30"/>
      <c r="H29" s="31"/>
      <c r="I29" s="32"/>
      <c r="J29" s="81">
        <f t="shared" si="2"/>
        <v>0</v>
      </c>
      <c r="K29" s="87">
        <f t="shared" si="1"/>
        <v>0</v>
      </c>
      <c r="L29" s="229"/>
      <c r="M29" s="203"/>
      <c r="N29" s="202"/>
      <c r="O29" s="203"/>
      <c r="P29" s="46" t="b">
        <f>IF($G$29&gt;0,ROUNDUP($I$29/$G$29,2))</f>
        <v>0</v>
      </c>
    </row>
    <row r="30" spans="2:16" ht="17.25" customHeight="1" thickBot="1">
      <c r="B30" s="287"/>
      <c r="C30" s="13" t="s">
        <v>21</v>
      </c>
      <c r="D30" s="290"/>
      <c r="E30" s="290"/>
      <c r="F30" s="33"/>
      <c r="G30" s="34"/>
      <c r="H30" s="41"/>
      <c r="I30" s="42"/>
      <c r="J30" s="82">
        <f t="shared" si="2"/>
        <v>0</v>
      </c>
      <c r="K30" s="91">
        <f t="shared" si="1"/>
        <v>0</v>
      </c>
      <c r="L30" s="235"/>
      <c r="M30" s="236"/>
      <c r="N30" s="226"/>
      <c r="O30" s="227"/>
      <c r="P30" s="46" t="b">
        <f>IF($G$30&gt;0,ROUNDUP($I$30/$G$30,2))</f>
        <v>0</v>
      </c>
    </row>
    <row r="31" spans="2:16" ht="17.25" customHeight="1">
      <c r="B31" s="286" t="s">
        <v>6</v>
      </c>
      <c r="C31" s="12" t="s">
        <v>18</v>
      </c>
      <c r="D31" s="294"/>
      <c r="E31" s="288"/>
      <c r="F31" s="37"/>
      <c r="G31" s="38"/>
      <c r="H31" s="43"/>
      <c r="I31" s="44"/>
      <c r="J31" s="83">
        <f t="shared" si="2"/>
        <v>0</v>
      </c>
      <c r="K31" s="89">
        <f t="shared" si="1"/>
        <v>0</v>
      </c>
      <c r="L31" s="234"/>
      <c r="M31" s="212"/>
      <c r="N31" s="228"/>
      <c r="O31" s="216"/>
      <c r="P31" s="46" t="b">
        <f>IF($G$31&gt;0,ROUNDUP($I$31/$G$31,2))</f>
        <v>0</v>
      </c>
    </row>
    <row r="32" spans="2:16" ht="17.25" customHeight="1">
      <c r="B32" s="286"/>
      <c r="C32" s="9" t="s">
        <v>22</v>
      </c>
      <c r="D32" s="289"/>
      <c r="E32" s="289"/>
      <c r="F32" s="29"/>
      <c r="G32" s="30"/>
      <c r="H32" s="31"/>
      <c r="I32" s="32"/>
      <c r="J32" s="81">
        <f t="shared" si="2"/>
        <v>0</v>
      </c>
      <c r="K32" s="87">
        <f t="shared" si="1"/>
        <v>0</v>
      </c>
      <c r="L32" s="229"/>
      <c r="M32" s="203"/>
      <c r="N32" s="202"/>
      <c r="O32" s="203"/>
      <c r="P32" s="46" t="b">
        <f>IF($G$32&gt;0,ROUNDUP($I$32/$G$32,2))</f>
        <v>0</v>
      </c>
    </row>
    <row r="33" spans="2:16" ht="17.25" customHeight="1">
      <c r="B33" s="286"/>
      <c r="C33" s="9" t="s">
        <v>19</v>
      </c>
      <c r="D33" s="289"/>
      <c r="E33" s="289"/>
      <c r="F33" s="29"/>
      <c r="G33" s="30"/>
      <c r="H33" s="31"/>
      <c r="I33" s="32"/>
      <c r="J33" s="81">
        <f t="shared" si="2"/>
        <v>0</v>
      </c>
      <c r="K33" s="87">
        <f t="shared" si="1"/>
        <v>0</v>
      </c>
      <c r="L33" s="229"/>
      <c r="M33" s="203"/>
      <c r="N33" s="202"/>
      <c r="O33" s="203"/>
      <c r="P33" s="46" t="b">
        <f>IF($G$33&gt;0,ROUNDUP($I$33/$G$33,2))</f>
        <v>0</v>
      </c>
    </row>
    <row r="34" spans="2:16" ht="17.25" customHeight="1">
      <c r="B34" s="286"/>
      <c r="C34" s="9" t="s">
        <v>20</v>
      </c>
      <c r="D34" s="289"/>
      <c r="E34" s="289"/>
      <c r="F34" s="29"/>
      <c r="G34" s="30"/>
      <c r="H34" s="31"/>
      <c r="I34" s="32"/>
      <c r="J34" s="81">
        <f t="shared" si="2"/>
        <v>0</v>
      </c>
      <c r="K34" s="87">
        <f t="shared" si="1"/>
        <v>0</v>
      </c>
      <c r="L34" s="229"/>
      <c r="M34" s="203"/>
      <c r="N34" s="202"/>
      <c r="O34" s="203"/>
      <c r="P34" s="46" t="b">
        <f>IF($G$34&gt;0,ROUNDUP($I$34/$G$34,2))</f>
        <v>0</v>
      </c>
    </row>
    <row r="35" spans="2:16" ht="17.25" customHeight="1" thickBot="1">
      <c r="B35" s="287"/>
      <c r="C35" s="7" t="s">
        <v>21</v>
      </c>
      <c r="D35" s="226"/>
      <c r="E35" s="290"/>
      <c r="F35" s="33"/>
      <c r="G35" s="34"/>
      <c r="H35" s="41"/>
      <c r="I35" s="42"/>
      <c r="J35" s="84">
        <f t="shared" si="2"/>
        <v>0</v>
      </c>
      <c r="K35" s="90">
        <f t="shared" si="1"/>
        <v>0</v>
      </c>
      <c r="L35" s="237"/>
      <c r="M35" s="227"/>
      <c r="N35" s="226"/>
      <c r="O35" s="227"/>
      <c r="P35" s="57" t="b">
        <f>IF($G$35&gt;0,ROUNDUP($I$35/$G$35,2))</f>
        <v>0</v>
      </c>
    </row>
    <row r="36" spans="2:16" ht="12.75">
      <c r="B36" s="2"/>
      <c r="C36" s="291" t="s">
        <v>86</v>
      </c>
      <c r="D36" s="292"/>
      <c r="E36" s="292"/>
      <c r="F36" s="292"/>
      <c r="G36" s="292"/>
      <c r="H36" s="292"/>
      <c r="I36" s="292"/>
      <c r="J36" s="292"/>
      <c r="K36" s="2"/>
      <c r="L36" s="301"/>
      <c r="M36" s="301"/>
      <c r="P36" s="59">
        <f>SUM(P16,P20,P25,P31)</f>
        <v>0</v>
      </c>
    </row>
    <row r="37" spans="2:16" ht="15.75" thickBot="1">
      <c r="B37" s="3"/>
      <c r="P37" s="58" t="s">
        <v>76</v>
      </c>
    </row>
  </sheetData>
  <sheetProtection password="C474" sheet="1"/>
  <mergeCells count="100">
    <mergeCell ref="E6:G6"/>
    <mergeCell ref="E7:G7"/>
    <mergeCell ref="D35:E35"/>
    <mergeCell ref="L35:M35"/>
    <mergeCell ref="N35:O35"/>
    <mergeCell ref="L36:M36"/>
    <mergeCell ref="D33:E33"/>
    <mergeCell ref="L33:M33"/>
    <mergeCell ref="N33:O33"/>
    <mergeCell ref="D34:E34"/>
    <mergeCell ref="L34:M34"/>
    <mergeCell ref="N34:O34"/>
    <mergeCell ref="D30:E30"/>
    <mergeCell ref="L30:M30"/>
    <mergeCell ref="N30:O30"/>
    <mergeCell ref="B31:B35"/>
    <mergeCell ref="D31:E31"/>
    <mergeCell ref="L31:M31"/>
    <mergeCell ref="N31:O31"/>
    <mergeCell ref="D32:E32"/>
    <mergeCell ref="L32:M32"/>
    <mergeCell ref="N32:O32"/>
    <mergeCell ref="D28:E28"/>
    <mergeCell ref="L28:M28"/>
    <mergeCell ref="N28:O28"/>
    <mergeCell ref="D29:E29"/>
    <mergeCell ref="L29:M29"/>
    <mergeCell ref="N29:O29"/>
    <mergeCell ref="B25:B30"/>
    <mergeCell ref="D25:E25"/>
    <mergeCell ref="L25:M25"/>
    <mergeCell ref="N25:O25"/>
    <mergeCell ref="D26:E26"/>
    <mergeCell ref="L26:M26"/>
    <mergeCell ref="N26:O26"/>
    <mergeCell ref="D27:E27"/>
    <mergeCell ref="L27:M27"/>
    <mergeCell ref="N27:O27"/>
    <mergeCell ref="D23:E23"/>
    <mergeCell ref="L23:M23"/>
    <mergeCell ref="N23:O23"/>
    <mergeCell ref="D24:E24"/>
    <mergeCell ref="L24:M24"/>
    <mergeCell ref="N24:O24"/>
    <mergeCell ref="B20:B24"/>
    <mergeCell ref="D20:E20"/>
    <mergeCell ref="L20:M20"/>
    <mergeCell ref="N20:O20"/>
    <mergeCell ref="D21:E21"/>
    <mergeCell ref="L21:M21"/>
    <mergeCell ref="N21:O21"/>
    <mergeCell ref="D22:E22"/>
    <mergeCell ref="L22:M22"/>
    <mergeCell ref="N22:O22"/>
    <mergeCell ref="N17:O17"/>
    <mergeCell ref="D18:E18"/>
    <mergeCell ref="L18:M18"/>
    <mergeCell ref="N18:O18"/>
    <mergeCell ref="D19:E19"/>
    <mergeCell ref="L19:M19"/>
    <mergeCell ref="N19:O19"/>
    <mergeCell ref="J14:M14"/>
    <mergeCell ref="N14:O15"/>
    <mergeCell ref="J15:K15"/>
    <mergeCell ref="L15:M15"/>
    <mergeCell ref="B16:B19"/>
    <mergeCell ref="D16:E16"/>
    <mergeCell ref="L16:M16"/>
    <mergeCell ref="N16:O16"/>
    <mergeCell ref="D17:E17"/>
    <mergeCell ref="L17:M17"/>
    <mergeCell ref="B14:C15"/>
    <mergeCell ref="D14:E15"/>
    <mergeCell ref="F14:F15"/>
    <mergeCell ref="G14:G15"/>
    <mergeCell ref="H14:H15"/>
    <mergeCell ref="I14:I15"/>
    <mergeCell ref="B10:G12"/>
    <mergeCell ref="H10:I10"/>
    <mergeCell ref="H11:I11"/>
    <mergeCell ref="H12:O12"/>
    <mergeCell ref="B13:I13"/>
    <mergeCell ref="J13:M13"/>
    <mergeCell ref="N13:O13"/>
    <mergeCell ref="H7:I7"/>
    <mergeCell ref="B8:D8"/>
    <mergeCell ref="E8:G9"/>
    <mergeCell ref="H8:I8"/>
    <mergeCell ref="B9:D9"/>
    <mergeCell ref="H9:I9"/>
    <mergeCell ref="C36:J36"/>
    <mergeCell ref="L2:O2"/>
    <mergeCell ref="B4:D4"/>
    <mergeCell ref="E4:I4"/>
    <mergeCell ref="J4:O4"/>
    <mergeCell ref="B5:D5"/>
    <mergeCell ref="E5:I5"/>
    <mergeCell ref="B6:D6"/>
    <mergeCell ref="H6:I6"/>
    <mergeCell ref="B7:D7"/>
  </mergeCells>
  <printOptions/>
  <pageMargins left="0.15" right="0.15" top="0.25" bottom="0.25" header="0.5" footer="0.5"/>
  <pageSetup horizontalDpi="600" verticalDpi="600" orientation="landscape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PageLayoutView="0" workbookViewId="0" topLeftCell="A1">
      <selection activeCell="E8" sqref="E8:G9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6.7109375" style="0" customWidth="1"/>
    <col min="4" max="4" width="5.7109375" style="0" customWidth="1"/>
    <col min="5" max="5" width="25.8515625" style="0" customWidth="1"/>
    <col min="6" max="6" width="11.7109375" style="0" customWidth="1"/>
    <col min="7" max="7" width="10.7109375" style="0" customWidth="1"/>
    <col min="8" max="8" width="11.8515625" style="0" customWidth="1"/>
    <col min="10" max="10" width="9.57421875" style="0" customWidth="1"/>
    <col min="11" max="15" width="7.28125" style="0" customWidth="1"/>
    <col min="16" max="16" width="7.421875" style="21" hidden="1" customWidth="1"/>
  </cols>
  <sheetData>
    <row r="1" ht="5.25" customHeight="1"/>
    <row r="2" spans="4:15" ht="10.5" customHeight="1">
      <c r="D2" s="1"/>
      <c r="L2" s="293" t="s">
        <v>73</v>
      </c>
      <c r="M2" s="293"/>
      <c r="N2" s="293"/>
      <c r="O2" s="293"/>
    </row>
    <row r="3" spans="4:15" ht="5.25" customHeight="1" thickBot="1">
      <c r="D3" s="1"/>
      <c r="N3" s="4"/>
      <c r="O3" s="4"/>
    </row>
    <row r="4" spans="2:15" ht="17.25" customHeight="1">
      <c r="B4" s="223"/>
      <c r="C4" s="224"/>
      <c r="D4" s="225"/>
      <c r="E4" s="217" t="s">
        <v>0</v>
      </c>
      <c r="F4" s="218"/>
      <c r="G4" s="218"/>
      <c r="H4" s="218"/>
      <c r="I4" s="219"/>
      <c r="J4" s="265" t="s">
        <v>1</v>
      </c>
      <c r="K4" s="266"/>
      <c r="L4" s="266"/>
      <c r="M4" s="266"/>
      <c r="N4" s="266"/>
      <c r="O4" s="267"/>
    </row>
    <row r="5" spans="2:15" ht="14.25" customHeight="1" thickBot="1">
      <c r="B5" s="204"/>
      <c r="C5" s="205"/>
      <c r="D5" s="206"/>
      <c r="E5" s="220" t="s">
        <v>2</v>
      </c>
      <c r="F5" s="221"/>
      <c r="G5" s="221"/>
      <c r="H5" s="221"/>
      <c r="I5" s="222"/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23</v>
      </c>
    </row>
    <row r="6" spans="2:15" ht="12" customHeight="1">
      <c r="B6" s="204"/>
      <c r="C6" s="205"/>
      <c r="D6" s="206"/>
      <c r="E6" s="295" t="s">
        <v>72</v>
      </c>
      <c r="F6" s="296"/>
      <c r="G6" s="297"/>
      <c r="H6" s="268" t="s">
        <v>8</v>
      </c>
      <c r="I6" s="269"/>
      <c r="J6" s="22"/>
      <c r="K6" s="47"/>
      <c r="L6" s="48"/>
      <c r="M6" s="49"/>
      <c r="N6" s="49"/>
      <c r="O6" s="50"/>
    </row>
    <row r="7" spans="2:15" ht="14.25" customHeight="1">
      <c r="B7" s="204"/>
      <c r="C7" s="205"/>
      <c r="D7" s="206"/>
      <c r="E7" s="302">
        <f>'FPR Day 1'!$E$7</f>
        <v>0</v>
      </c>
      <c r="F7" s="303"/>
      <c r="G7" s="304"/>
      <c r="H7" s="270" t="s">
        <v>9</v>
      </c>
      <c r="I7" s="271"/>
      <c r="J7" s="23"/>
      <c r="K7" s="51"/>
      <c r="L7" s="52"/>
      <c r="M7" s="49"/>
      <c r="N7" s="49"/>
      <c r="O7" s="53"/>
    </row>
    <row r="8" spans="2:15" ht="12" customHeight="1">
      <c r="B8" s="204"/>
      <c r="C8" s="205"/>
      <c r="D8" s="206"/>
      <c r="E8" s="244" t="s">
        <v>10</v>
      </c>
      <c r="F8" s="245"/>
      <c r="G8" s="246"/>
      <c r="H8" s="270" t="s">
        <v>11</v>
      </c>
      <c r="I8" s="271"/>
      <c r="J8" s="23"/>
      <c r="K8" s="51"/>
      <c r="L8" s="52"/>
      <c r="M8" s="49"/>
      <c r="N8" s="49"/>
      <c r="O8" s="53"/>
    </row>
    <row r="9" spans="2:15" ht="12" customHeight="1" thickBot="1">
      <c r="B9" s="250"/>
      <c r="C9" s="250"/>
      <c r="D9" s="250"/>
      <c r="E9" s="247"/>
      <c r="F9" s="248"/>
      <c r="G9" s="249"/>
      <c r="H9" s="274" t="s">
        <v>12</v>
      </c>
      <c r="I9" s="271"/>
      <c r="J9" s="23"/>
      <c r="K9" s="51"/>
      <c r="L9" s="52"/>
      <c r="M9" s="49"/>
      <c r="N9" s="49"/>
      <c r="O9" s="53"/>
    </row>
    <row r="10" spans="2:15" ht="12" customHeight="1">
      <c r="B10" s="253" t="s">
        <v>33</v>
      </c>
      <c r="C10" s="254"/>
      <c r="D10" s="254"/>
      <c r="E10" s="254"/>
      <c r="F10" s="254"/>
      <c r="G10" s="255"/>
      <c r="H10" s="275" t="s">
        <v>13</v>
      </c>
      <c r="I10" s="276"/>
      <c r="J10" s="24"/>
      <c r="K10" s="54"/>
      <c r="L10" s="54"/>
      <c r="M10" s="55"/>
      <c r="N10" s="55"/>
      <c r="O10" s="56"/>
    </row>
    <row r="11" spans="2:15" ht="12" customHeight="1" thickBot="1">
      <c r="B11" s="256"/>
      <c r="C11" s="257"/>
      <c r="D11" s="257"/>
      <c r="E11" s="257"/>
      <c r="F11" s="257"/>
      <c r="G11" s="258"/>
      <c r="H11" s="251" t="s">
        <v>27</v>
      </c>
      <c r="I11" s="252"/>
      <c r="J11" s="78">
        <f aca="true" t="shared" si="0" ref="J11:O11">SUM(J6:J10)</f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80">
        <f t="shared" si="0"/>
        <v>0</v>
      </c>
    </row>
    <row r="12" spans="2:15" ht="11.25" customHeight="1" thickBot="1">
      <c r="B12" s="259"/>
      <c r="C12" s="260"/>
      <c r="D12" s="260"/>
      <c r="E12" s="260"/>
      <c r="F12" s="260"/>
      <c r="G12" s="261"/>
      <c r="H12" s="262"/>
      <c r="I12" s="263"/>
      <c r="J12" s="263"/>
      <c r="K12" s="263"/>
      <c r="L12" s="263"/>
      <c r="M12" s="263"/>
      <c r="N12" s="263"/>
      <c r="O12" s="264"/>
    </row>
    <row r="13" spans="2:15" ht="23.25" customHeight="1" thickBot="1">
      <c r="B13" s="241" t="s">
        <v>108</v>
      </c>
      <c r="C13" s="242"/>
      <c r="D13" s="242"/>
      <c r="E13" s="242"/>
      <c r="F13" s="242"/>
      <c r="G13" s="242"/>
      <c r="H13" s="242"/>
      <c r="I13" s="243"/>
      <c r="J13" s="280" t="s">
        <v>14</v>
      </c>
      <c r="K13" s="281"/>
      <c r="L13" s="281"/>
      <c r="M13" s="282"/>
      <c r="N13" s="272" t="s">
        <v>15</v>
      </c>
      <c r="O13" s="273"/>
    </row>
    <row r="14" spans="2:15" ht="41.25" customHeight="1">
      <c r="B14" s="230" t="s">
        <v>24</v>
      </c>
      <c r="C14" s="231"/>
      <c r="D14" s="265" t="s">
        <v>74</v>
      </c>
      <c r="E14" s="267"/>
      <c r="F14" s="213" t="s">
        <v>34</v>
      </c>
      <c r="G14" s="213" t="s">
        <v>29</v>
      </c>
      <c r="H14" s="213" t="s">
        <v>28</v>
      </c>
      <c r="I14" s="213" t="s">
        <v>26</v>
      </c>
      <c r="J14" s="277" t="s">
        <v>25</v>
      </c>
      <c r="K14" s="278"/>
      <c r="L14" s="278"/>
      <c r="M14" s="279"/>
      <c r="N14" s="207" t="s">
        <v>31</v>
      </c>
      <c r="O14" s="208"/>
    </row>
    <row r="15" spans="2:16" ht="24.75" customHeight="1" thickBot="1">
      <c r="B15" s="232"/>
      <c r="C15" s="233"/>
      <c r="D15" s="283"/>
      <c r="E15" s="284"/>
      <c r="F15" s="214"/>
      <c r="G15" s="214"/>
      <c r="H15" s="214"/>
      <c r="I15" s="214"/>
      <c r="J15" s="232" t="s">
        <v>16</v>
      </c>
      <c r="K15" s="238"/>
      <c r="L15" s="239" t="s">
        <v>30</v>
      </c>
      <c r="M15" s="240"/>
      <c r="N15" s="209"/>
      <c r="O15" s="210"/>
      <c r="P15" s="45" t="s">
        <v>75</v>
      </c>
    </row>
    <row r="16" spans="2:16" ht="17.25" customHeight="1">
      <c r="B16" s="285" t="s">
        <v>17</v>
      </c>
      <c r="C16" s="8" t="s">
        <v>18</v>
      </c>
      <c r="D16" s="294"/>
      <c r="E16" s="288"/>
      <c r="F16" s="25"/>
      <c r="G16" s="26"/>
      <c r="H16" s="27"/>
      <c r="I16" s="28"/>
      <c r="J16" s="81">
        <f>CEILING(P16,0.25)</f>
        <v>0</v>
      </c>
      <c r="K16" s="86">
        <f>$F$16</f>
        <v>0</v>
      </c>
      <c r="L16" s="234"/>
      <c r="M16" s="212"/>
      <c r="N16" s="228"/>
      <c r="O16" s="216"/>
      <c r="P16" s="46" t="b">
        <f>IF($G$16&gt;0,ROUNDUP($I$16/$G$16,2))</f>
        <v>0</v>
      </c>
    </row>
    <row r="17" spans="2:16" ht="17.25" customHeight="1">
      <c r="B17" s="286"/>
      <c r="C17" s="9" t="s">
        <v>19</v>
      </c>
      <c r="D17" s="289"/>
      <c r="E17" s="289"/>
      <c r="F17" s="29"/>
      <c r="G17" s="30"/>
      <c r="H17" s="31"/>
      <c r="I17" s="32"/>
      <c r="J17" s="81">
        <f>CEILING(P17,0.25)</f>
        <v>0</v>
      </c>
      <c r="K17" s="87">
        <f aca="true" t="shared" si="1" ref="K17:K35">F17</f>
        <v>0</v>
      </c>
      <c r="L17" s="229"/>
      <c r="M17" s="203"/>
      <c r="N17" s="202"/>
      <c r="O17" s="203"/>
      <c r="P17" s="46" t="b">
        <f>IF($G$17&gt;0,ROUNDUP($I$17/$G$17,2))</f>
        <v>0</v>
      </c>
    </row>
    <row r="18" spans="2:16" ht="17.25" customHeight="1">
      <c r="B18" s="286"/>
      <c r="C18" s="10" t="s">
        <v>20</v>
      </c>
      <c r="D18" s="289"/>
      <c r="E18" s="289"/>
      <c r="F18" s="29"/>
      <c r="G18" s="30"/>
      <c r="H18" s="31"/>
      <c r="I18" s="32"/>
      <c r="J18" s="81">
        <f>CEILING(P18,0.25)</f>
        <v>0</v>
      </c>
      <c r="K18" s="87">
        <f t="shared" si="1"/>
        <v>0</v>
      </c>
      <c r="L18" s="229"/>
      <c r="M18" s="203"/>
      <c r="N18" s="202"/>
      <c r="O18" s="203"/>
      <c r="P18" s="46" t="b">
        <f>IF($G$18&gt;0,ROUNDUP($I$18/$G$18,2))</f>
        <v>0</v>
      </c>
    </row>
    <row r="19" spans="2:16" ht="17.25" customHeight="1" thickBot="1">
      <c r="B19" s="287"/>
      <c r="C19" s="7" t="s">
        <v>21</v>
      </c>
      <c r="D19" s="290"/>
      <c r="E19" s="290"/>
      <c r="F19" s="33"/>
      <c r="G19" s="34"/>
      <c r="H19" s="35"/>
      <c r="I19" s="36"/>
      <c r="J19" s="82">
        <f aca="true" t="shared" si="2" ref="J19:J35">CEILING(P19,0.25)</f>
        <v>0</v>
      </c>
      <c r="K19" s="88">
        <f t="shared" si="1"/>
        <v>0</v>
      </c>
      <c r="L19" s="235"/>
      <c r="M19" s="236"/>
      <c r="N19" s="226"/>
      <c r="O19" s="227"/>
      <c r="P19" s="46" t="b">
        <f>IF($G$19&gt;0,ROUNDUP($I$19/$G$19,2))</f>
        <v>0</v>
      </c>
    </row>
    <row r="20" spans="2:16" ht="17.25" customHeight="1">
      <c r="B20" s="285" t="s">
        <v>4</v>
      </c>
      <c r="C20" s="11" t="s">
        <v>18</v>
      </c>
      <c r="D20" s="294"/>
      <c r="E20" s="288"/>
      <c r="F20" s="37"/>
      <c r="G20" s="38"/>
      <c r="H20" s="39"/>
      <c r="I20" s="40"/>
      <c r="J20" s="83">
        <f t="shared" si="2"/>
        <v>0</v>
      </c>
      <c r="K20" s="89">
        <f t="shared" si="1"/>
        <v>0</v>
      </c>
      <c r="L20" s="234"/>
      <c r="M20" s="212"/>
      <c r="N20" s="211"/>
      <c r="O20" s="212"/>
      <c r="P20" s="46" t="b">
        <f>IF($G$20&gt;0,ROUNDUP($I$20/$G$20,2))</f>
        <v>0</v>
      </c>
    </row>
    <row r="21" spans="2:16" ht="17.25" customHeight="1">
      <c r="B21" s="286"/>
      <c r="C21" s="9" t="s">
        <v>22</v>
      </c>
      <c r="D21" s="289"/>
      <c r="E21" s="289"/>
      <c r="F21" s="29"/>
      <c r="G21" s="30"/>
      <c r="H21" s="31"/>
      <c r="I21" s="32"/>
      <c r="J21" s="81">
        <f t="shared" si="2"/>
        <v>0</v>
      </c>
      <c r="K21" s="87">
        <f t="shared" si="1"/>
        <v>0</v>
      </c>
      <c r="L21" s="229"/>
      <c r="M21" s="203"/>
      <c r="N21" s="202"/>
      <c r="O21" s="203"/>
      <c r="P21" s="46" t="b">
        <f>IF($G$21&gt;0,ROUNDUP($I$21/$G$21,2))</f>
        <v>0</v>
      </c>
    </row>
    <row r="22" spans="2:16" ht="17.25" customHeight="1">
      <c r="B22" s="286"/>
      <c r="C22" s="9" t="s">
        <v>19</v>
      </c>
      <c r="D22" s="289"/>
      <c r="E22" s="289"/>
      <c r="F22" s="29"/>
      <c r="G22" s="30"/>
      <c r="H22" s="31"/>
      <c r="I22" s="32"/>
      <c r="J22" s="81">
        <f t="shared" si="2"/>
        <v>0</v>
      </c>
      <c r="K22" s="87">
        <f t="shared" si="1"/>
        <v>0</v>
      </c>
      <c r="L22" s="229"/>
      <c r="M22" s="203"/>
      <c r="N22" s="202"/>
      <c r="O22" s="203"/>
      <c r="P22" s="46" t="b">
        <f>IF($G$22&gt;0,ROUNDUP($I$22/$G$22,2))</f>
        <v>0</v>
      </c>
    </row>
    <row r="23" spans="2:16" ht="17.25" customHeight="1">
      <c r="B23" s="286"/>
      <c r="C23" s="9" t="s">
        <v>20</v>
      </c>
      <c r="D23" s="289"/>
      <c r="E23" s="289"/>
      <c r="F23" s="29"/>
      <c r="G23" s="30"/>
      <c r="H23" s="31"/>
      <c r="I23" s="32"/>
      <c r="J23" s="81">
        <f t="shared" si="2"/>
        <v>0</v>
      </c>
      <c r="K23" s="87">
        <f t="shared" si="1"/>
        <v>0</v>
      </c>
      <c r="L23" s="229"/>
      <c r="M23" s="203"/>
      <c r="N23" s="202"/>
      <c r="O23" s="203"/>
      <c r="P23" s="46" t="b">
        <f>IF($G$23&gt;0,ROUNDUP($I$23/$G$23,2))</f>
        <v>0</v>
      </c>
    </row>
    <row r="24" spans="2:16" ht="17.25" customHeight="1" thickBot="1">
      <c r="B24" s="287"/>
      <c r="C24" s="7" t="s">
        <v>21</v>
      </c>
      <c r="D24" s="226"/>
      <c r="E24" s="290"/>
      <c r="F24" s="33"/>
      <c r="G24" s="34"/>
      <c r="H24" s="41"/>
      <c r="I24" s="42"/>
      <c r="J24" s="84">
        <f t="shared" si="2"/>
        <v>0</v>
      </c>
      <c r="K24" s="90">
        <f t="shared" si="1"/>
        <v>0</v>
      </c>
      <c r="L24" s="237"/>
      <c r="M24" s="227"/>
      <c r="N24" s="226"/>
      <c r="O24" s="227"/>
      <c r="P24" s="46" t="b">
        <f>IF($G$24&gt;0,ROUNDUP($I$24/$G$24,2))</f>
        <v>0</v>
      </c>
    </row>
    <row r="25" spans="2:16" ht="17.25" customHeight="1">
      <c r="B25" s="286" t="s">
        <v>5</v>
      </c>
      <c r="C25" s="12" t="s">
        <v>18</v>
      </c>
      <c r="D25" s="294"/>
      <c r="E25" s="288"/>
      <c r="F25" s="37"/>
      <c r="G25" s="38"/>
      <c r="H25" s="39"/>
      <c r="I25" s="40"/>
      <c r="J25" s="85">
        <f t="shared" si="2"/>
        <v>0</v>
      </c>
      <c r="K25" s="88">
        <f t="shared" si="1"/>
        <v>0</v>
      </c>
      <c r="L25" s="215"/>
      <c r="M25" s="216"/>
      <c r="N25" s="211"/>
      <c r="O25" s="212"/>
      <c r="P25" s="46" t="b">
        <f>IF($G$25&gt;0,ROUNDUP($I$25/$G$25,2))</f>
        <v>0</v>
      </c>
    </row>
    <row r="26" spans="2:16" ht="17.25" customHeight="1">
      <c r="B26" s="286"/>
      <c r="C26" s="12" t="s">
        <v>22</v>
      </c>
      <c r="D26" s="289"/>
      <c r="E26" s="289"/>
      <c r="F26" s="29"/>
      <c r="G26" s="30"/>
      <c r="H26" s="31"/>
      <c r="I26" s="32"/>
      <c r="J26" s="81">
        <f t="shared" si="2"/>
        <v>0</v>
      </c>
      <c r="K26" s="87">
        <f t="shared" si="1"/>
        <v>0</v>
      </c>
      <c r="L26" s="229"/>
      <c r="M26" s="203"/>
      <c r="N26" s="202"/>
      <c r="O26" s="203"/>
      <c r="P26" s="46" t="b">
        <f>IF($G$26&gt;0,ROUNDUP($I$26/$G$26,2))</f>
        <v>0</v>
      </c>
    </row>
    <row r="27" spans="2:16" ht="17.25" customHeight="1">
      <c r="B27" s="286"/>
      <c r="C27" s="9" t="s">
        <v>19</v>
      </c>
      <c r="D27" s="289"/>
      <c r="E27" s="289"/>
      <c r="F27" s="29"/>
      <c r="G27" s="30"/>
      <c r="H27" s="31"/>
      <c r="I27" s="32"/>
      <c r="J27" s="81">
        <f t="shared" si="2"/>
        <v>0</v>
      </c>
      <c r="K27" s="87">
        <f t="shared" si="1"/>
        <v>0</v>
      </c>
      <c r="L27" s="229"/>
      <c r="M27" s="203"/>
      <c r="N27" s="202"/>
      <c r="O27" s="203"/>
      <c r="P27" s="46" t="b">
        <f>IF($G$27&gt;0,ROUNDUP($I$27/$G$27,2))</f>
        <v>0</v>
      </c>
    </row>
    <row r="28" spans="2:16" ht="17.25" customHeight="1">
      <c r="B28" s="286"/>
      <c r="C28" s="9" t="s">
        <v>19</v>
      </c>
      <c r="D28" s="289"/>
      <c r="E28" s="289"/>
      <c r="F28" s="29"/>
      <c r="G28" s="30"/>
      <c r="H28" s="31"/>
      <c r="I28" s="32"/>
      <c r="J28" s="81">
        <f t="shared" si="2"/>
        <v>0</v>
      </c>
      <c r="K28" s="87">
        <f t="shared" si="1"/>
        <v>0</v>
      </c>
      <c r="L28" s="229"/>
      <c r="M28" s="203"/>
      <c r="N28" s="202"/>
      <c r="O28" s="203"/>
      <c r="P28" s="46" t="b">
        <f>IF($G$28&gt;0,ROUNDUP($I$28/$G$28,2))</f>
        <v>0</v>
      </c>
    </row>
    <row r="29" spans="2:16" ht="17.25" customHeight="1">
      <c r="B29" s="286"/>
      <c r="C29" s="9" t="s">
        <v>32</v>
      </c>
      <c r="D29" s="289"/>
      <c r="E29" s="289"/>
      <c r="F29" s="29"/>
      <c r="G29" s="30"/>
      <c r="H29" s="31"/>
      <c r="I29" s="32"/>
      <c r="J29" s="81">
        <f t="shared" si="2"/>
        <v>0</v>
      </c>
      <c r="K29" s="87">
        <f t="shared" si="1"/>
        <v>0</v>
      </c>
      <c r="L29" s="229"/>
      <c r="M29" s="203"/>
      <c r="N29" s="202"/>
      <c r="O29" s="203"/>
      <c r="P29" s="46" t="b">
        <f>IF($G$29&gt;0,ROUNDUP($I$29/$G$29,2))</f>
        <v>0</v>
      </c>
    </row>
    <row r="30" spans="2:16" ht="17.25" customHeight="1" thickBot="1">
      <c r="B30" s="287"/>
      <c r="C30" s="13" t="s">
        <v>21</v>
      </c>
      <c r="D30" s="290"/>
      <c r="E30" s="290"/>
      <c r="F30" s="33"/>
      <c r="G30" s="34"/>
      <c r="H30" s="41"/>
      <c r="I30" s="42"/>
      <c r="J30" s="82">
        <f t="shared" si="2"/>
        <v>0</v>
      </c>
      <c r="K30" s="91">
        <f t="shared" si="1"/>
        <v>0</v>
      </c>
      <c r="L30" s="235"/>
      <c r="M30" s="236"/>
      <c r="N30" s="226"/>
      <c r="O30" s="227"/>
      <c r="P30" s="46" t="b">
        <f>IF($G$30&gt;0,ROUNDUP($I$30/$G$30,2))</f>
        <v>0</v>
      </c>
    </row>
    <row r="31" spans="2:16" ht="17.25" customHeight="1">
      <c r="B31" s="286" t="s">
        <v>6</v>
      </c>
      <c r="C31" s="12" t="s">
        <v>18</v>
      </c>
      <c r="D31" s="294"/>
      <c r="E31" s="288"/>
      <c r="F31" s="37"/>
      <c r="G31" s="38"/>
      <c r="H31" s="43"/>
      <c r="I31" s="44"/>
      <c r="J31" s="83">
        <f t="shared" si="2"/>
        <v>0</v>
      </c>
      <c r="K31" s="89">
        <f t="shared" si="1"/>
        <v>0</v>
      </c>
      <c r="L31" s="234"/>
      <c r="M31" s="212"/>
      <c r="N31" s="228"/>
      <c r="O31" s="216"/>
      <c r="P31" s="46" t="b">
        <f>IF($G$31&gt;0,ROUNDUP($I$31/$G$31,2))</f>
        <v>0</v>
      </c>
    </row>
    <row r="32" spans="2:16" ht="17.25" customHeight="1">
      <c r="B32" s="286"/>
      <c r="C32" s="9" t="s">
        <v>22</v>
      </c>
      <c r="D32" s="289"/>
      <c r="E32" s="289"/>
      <c r="F32" s="29"/>
      <c r="G32" s="30"/>
      <c r="H32" s="31"/>
      <c r="I32" s="32"/>
      <c r="J32" s="81">
        <f t="shared" si="2"/>
        <v>0</v>
      </c>
      <c r="K32" s="87">
        <f t="shared" si="1"/>
        <v>0</v>
      </c>
      <c r="L32" s="229"/>
      <c r="M32" s="203"/>
      <c r="N32" s="202"/>
      <c r="O32" s="203"/>
      <c r="P32" s="46" t="b">
        <f>IF($G$32&gt;0,ROUNDUP($I$32/$G$32,2))</f>
        <v>0</v>
      </c>
    </row>
    <row r="33" spans="2:16" ht="17.25" customHeight="1">
      <c r="B33" s="286"/>
      <c r="C33" s="9" t="s">
        <v>19</v>
      </c>
      <c r="D33" s="289"/>
      <c r="E33" s="289"/>
      <c r="F33" s="29"/>
      <c r="G33" s="77"/>
      <c r="H33" s="31"/>
      <c r="I33" s="32"/>
      <c r="J33" s="81">
        <f t="shared" si="2"/>
        <v>0</v>
      </c>
      <c r="K33" s="87">
        <f t="shared" si="1"/>
        <v>0</v>
      </c>
      <c r="L33" s="229"/>
      <c r="M33" s="203"/>
      <c r="N33" s="202"/>
      <c r="O33" s="203"/>
      <c r="P33" s="46" t="b">
        <f>IF($G$33&gt;0,ROUNDUP($I$33/$G$33,2))</f>
        <v>0</v>
      </c>
    </row>
    <row r="34" spans="2:16" ht="17.25" customHeight="1">
      <c r="B34" s="286"/>
      <c r="C34" s="9" t="s">
        <v>20</v>
      </c>
      <c r="D34" s="289"/>
      <c r="E34" s="289"/>
      <c r="F34" s="29"/>
      <c r="G34" s="30"/>
      <c r="H34" s="31"/>
      <c r="I34" s="32"/>
      <c r="J34" s="81">
        <f t="shared" si="2"/>
        <v>0</v>
      </c>
      <c r="K34" s="87">
        <f t="shared" si="1"/>
        <v>0</v>
      </c>
      <c r="L34" s="229"/>
      <c r="M34" s="203"/>
      <c r="N34" s="202"/>
      <c r="O34" s="203"/>
      <c r="P34" s="46" t="b">
        <f>IF($G$34&gt;0,ROUNDUP($I$34/$G$34,2))</f>
        <v>0</v>
      </c>
    </row>
    <row r="35" spans="2:16" ht="17.25" customHeight="1" thickBot="1">
      <c r="B35" s="287"/>
      <c r="C35" s="7" t="s">
        <v>21</v>
      </c>
      <c r="D35" s="226"/>
      <c r="E35" s="290"/>
      <c r="F35" s="33"/>
      <c r="G35" s="34"/>
      <c r="H35" s="41"/>
      <c r="I35" s="42"/>
      <c r="J35" s="84">
        <f t="shared" si="2"/>
        <v>0</v>
      </c>
      <c r="K35" s="90">
        <f t="shared" si="1"/>
        <v>0</v>
      </c>
      <c r="L35" s="237"/>
      <c r="M35" s="227"/>
      <c r="N35" s="226"/>
      <c r="O35" s="227"/>
      <c r="P35" s="46" t="b">
        <f>IF($G$35&gt;0,ROUNDUP($I$35/$G$35,2))</f>
        <v>0</v>
      </c>
    </row>
    <row r="36" spans="2:16" ht="12.75">
      <c r="B36" s="2"/>
      <c r="C36" s="291" t="s">
        <v>86</v>
      </c>
      <c r="D36" s="292"/>
      <c r="E36" s="292"/>
      <c r="F36" s="292"/>
      <c r="G36" s="292"/>
      <c r="H36" s="292"/>
      <c r="I36" s="292"/>
      <c r="J36" s="292"/>
      <c r="K36" s="2"/>
      <c r="L36" s="2"/>
      <c r="M36" s="2"/>
      <c r="N36" s="2"/>
      <c r="O36" s="2"/>
      <c r="P36" s="59">
        <f>SUM(P16,P20,P25,P31)</f>
        <v>0</v>
      </c>
    </row>
    <row r="37" spans="2:16" ht="15.75" thickBot="1">
      <c r="B37" s="3"/>
      <c r="P37" s="58" t="s">
        <v>76</v>
      </c>
    </row>
  </sheetData>
  <sheetProtection password="C474" sheet="1"/>
  <mergeCells count="99">
    <mergeCell ref="E6:G6"/>
    <mergeCell ref="D35:E35"/>
    <mergeCell ref="L35:M35"/>
    <mergeCell ref="N35:O35"/>
    <mergeCell ref="C36:J36"/>
    <mergeCell ref="D33:E33"/>
    <mergeCell ref="L33:M33"/>
    <mergeCell ref="N33:O33"/>
    <mergeCell ref="D34:E34"/>
    <mergeCell ref="L34:M34"/>
    <mergeCell ref="N34:O34"/>
    <mergeCell ref="D30:E30"/>
    <mergeCell ref="L30:M30"/>
    <mergeCell ref="N30:O30"/>
    <mergeCell ref="B31:B35"/>
    <mergeCell ref="D31:E31"/>
    <mergeCell ref="L31:M31"/>
    <mergeCell ref="N31:O31"/>
    <mergeCell ref="D32:E32"/>
    <mergeCell ref="L32:M32"/>
    <mergeCell ref="N32:O32"/>
    <mergeCell ref="D28:E28"/>
    <mergeCell ref="L28:M28"/>
    <mergeCell ref="N28:O28"/>
    <mergeCell ref="D29:E29"/>
    <mergeCell ref="L29:M29"/>
    <mergeCell ref="N29:O29"/>
    <mergeCell ref="B25:B30"/>
    <mergeCell ref="D25:E25"/>
    <mergeCell ref="L25:M25"/>
    <mergeCell ref="N25:O25"/>
    <mergeCell ref="D26:E26"/>
    <mergeCell ref="L26:M26"/>
    <mergeCell ref="N26:O26"/>
    <mergeCell ref="D27:E27"/>
    <mergeCell ref="L27:M27"/>
    <mergeCell ref="N27:O27"/>
    <mergeCell ref="D23:E23"/>
    <mergeCell ref="L23:M23"/>
    <mergeCell ref="N23:O23"/>
    <mergeCell ref="D24:E24"/>
    <mergeCell ref="L24:M24"/>
    <mergeCell ref="N24:O24"/>
    <mergeCell ref="B20:B24"/>
    <mergeCell ref="D20:E20"/>
    <mergeCell ref="L20:M20"/>
    <mergeCell ref="N20:O20"/>
    <mergeCell ref="D21:E21"/>
    <mergeCell ref="L21:M21"/>
    <mergeCell ref="N21:O21"/>
    <mergeCell ref="D22:E22"/>
    <mergeCell ref="L22:M22"/>
    <mergeCell ref="N22:O22"/>
    <mergeCell ref="N17:O17"/>
    <mergeCell ref="D18:E18"/>
    <mergeCell ref="L18:M18"/>
    <mergeCell ref="N18:O18"/>
    <mergeCell ref="D19:E19"/>
    <mergeCell ref="L19:M19"/>
    <mergeCell ref="N19:O19"/>
    <mergeCell ref="J14:M14"/>
    <mergeCell ref="N14:O15"/>
    <mergeCell ref="J15:K15"/>
    <mergeCell ref="L15:M15"/>
    <mergeCell ref="B16:B19"/>
    <mergeCell ref="D16:E16"/>
    <mergeCell ref="L16:M16"/>
    <mergeCell ref="N16:O16"/>
    <mergeCell ref="D17:E17"/>
    <mergeCell ref="L17:M17"/>
    <mergeCell ref="B14:C15"/>
    <mergeCell ref="D14:E15"/>
    <mergeCell ref="F14:F15"/>
    <mergeCell ref="G14:G15"/>
    <mergeCell ref="H14:H15"/>
    <mergeCell ref="I14:I15"/>
    <mergeCell ref="B10:G12"/>
    <mergeCell ref="H10:I10"/>
    <mergeCell ref="H11:I11"/>
    <mergeCell ref="H12:O12"/>
    <mergeCell ref="B13:I13"/>
    <mergeCell ref="J13:M13"/>
    <mergeCell ref="N13:O13"/>
    <mergeCell ref="B6:D6"/>
    <mergeCell ref="H6:I6"/>
    <mergeCell ref="B7:D7"/>
    <mergeCell ref="H7:I7"/>
    <mergeCell ref="B8:D8"/>
    <mergeCell ref="E8:G9"/>
    <mergeCell ref="H8:I8"/>
    <mergeCell ref="B9:D9"/>
    <mergeCell ref="H9:I9"/>
    <mergeCell ref="E7:G7"/>
    <mergeCell ref="L2:O2"/>
    <mergeCell ref="B4:D4"/>
    <mergeCell ref="E4:I4"/>
    <mergeCell ref="J4:O4"/>
    <mergeCell ref="B5:D5"/>
    <mergeCell ref="E5:I5"/>
  </mergeCells>
  <printOptions/>
  <pageMargins left="0.15" right="0.15" top="0.25" bottom="0.25" header="0.5" footer="0.5"/>
  <pageSetup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PageLayoutView="0" workbookViewId="0" topLeftCell="A1">
      <selection activeCell="E8" sqref="E8:G9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6.7109375" style="0" customWidth="1"/>
    <col min="4" max="4" width="5.7109375" style="0" customWidth="1"/>
    <col min="5" max="5" width="25.8515625" style="0" customWidth="1"/>
    <col min="6" max="6" width="11.7109375" style="0" customWidth="1"/>
    <col min="7" max="7" width="10.7109375" style="0" customWidth="1"/>
    <col min="8" max="8" width="11.8515625" style="0" customWidth="1"/>
    <col min="10" max="10" width="9.57421875" style="0" customWidth="1"/>
    <col min="11" max="15" width="7.28125" style="0" customWidth="1"/>
    <col min="16" max="16" width="7.421875" style="21" hidden="1" customWidth="1"/>
  </cols>
  <sheetData>
    <row r="1" ht="5.25" customHeight="1"/>
    <row r="2" spans="4:15" ht="10.5" customHeight="1">
      <c r="D2" s="1"/>
      <c r="L2" s="293" t="s">
        <v>73</v>
      </c>
      <c r="M2" s="293"/>
      <c r="N2" s="293"/>
      <c r="O2" s="293"/>
    </row>
    <row r="3" spans="4:15" ht="5.25" customHeight="1" thickBot="1">
      <c r="D3" s="1"/>
      <c r="N3" s="4"/>
      <c r="O3" s="4"/>
    </row>
    <row r="4" spans="2:15" ht="17.25" customHeight="1">
      <c r="B4" s="223"/>
      <c r="C4" s="224"/>
      <c r="D4" s="225"/>
      <c r="E4" s="217" t="s">
        <v>0</v>
      </c>
      <c r="F4" s="218"/>
      <c r="G4" s="218"/>
      <c r="H4" s="218"/>
      <c r="I4" s="219"/>
      <c r="J4" s="265" t="s">
        <v>1</v>
      </c>
      <c r="K4" s="266"/>
      <c r="L4" s="266"/>
      <c r="M4" s="266"/>
      <c r="N4" s="266"/>
      <c r="O4" s="267"/>
    </row>
    <row r="5" spans="2:15" ht="14.25" customHeight="1" thickBot="1">
      <c r="B5" s="204"/>
      <c r="C5" s="205"/>
      <c r="D5" s="206"/>
      <c r="E5" s="220" t="s">
        <v>2</v>
      </c>
      <c r="F5" s="221"/>
      <c r="G5" s="221"/>
      <c r="H5" s="221"/>
      <c r="I5" s="222"/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23</v>
      </c>
    </row>
    <row r="6" spans="2:15" ht="12" customHeight="1">
      <c r="B6" s="204"/>
      <c r="C6" s="205"/>
      <c r="D6" s="206"/>
      <c r="E6" s="295" t="s">
        <v>72</v>
      </c>
      <c r="F6" s="296"/>
      <c r="G6" s="297"/>
      <c r="H6" s="268" t="s">
        <v>8</v>
      </c>
      <c r="I6" s="269"/>
      <c r="J6" s="22"/>
      <c r="K6" s="47"/>
      <c r="L6" s="48"/>
      <c r="M6" s="49"/>
      <c r="N6" s="49"/>
      <c r="O6" s="50"/>
    </row>
    <row r="7" spans="2:15" ht="14.25" customHeight="1">
      <c r="B7" s="204"/>
      <c r="C7" s="205"/>
      <c r="D7" s="206"/>
      <c r="E7" s="302">
        <f>'FPR Day 1'!$E$7</f>
        <v>0</v>
      </c>
      <c r="F7" s="303"/>
      <c r="G7" s="304"/>
      <c r="H7" s="270" t="s">
        <v>9</v>
      </c>
      <c r="I7" s="271"/>
      <c r="J7" s="23"/>
      <c r="K7" s="51"/>
      <c r="L7" s="52"/>
      <c r="M7" s="49"/>
      <c r="N7" s="49"/>
      <c r="O7" s="53"/>
    </row>
    <row r="8" spans="2:15" ht="12" customHeight="1">
      <c r="B8" s="204"/>
      <c r="C8" s="205"/>
      <c r="D8" s="206"/>
      <c r="E8" s="244" t="s">
        <v>10</v>
      </c>
      <c r="F8" s="245"/>
      <c r="G8" s="246"/>
      <c r="H8" s="270" t="s">
        <v>11</v>
      </c>
      <c r="I8" s="271"/>
      <c r="J8" s="23"/>
      <c r="K8" s="51"/>
      <c r="L8" s="52"/>
      <c r="M8" s="49"/>
      <c r="N8" s="49"/>
      <c r="O8" s="53"/>
    </row>
    <row r="9" spans="2:15" ht="12" customHeight="1" thickBot="1">
      <c r="B9" s="250"/>
      <c r="C9" s="250"/>
      <c r="D9" s="250"/>
      <c r="E9" s="247"/>
      <c r="F9" s="248"/>
      <c r="G9" s="249"/>
      <c r="H9" s="274" t="s">
        <v>12</v>
      </c>
      <c r="I9" s="271"/>
      <c r="J9" s="23"/>
      <c r="K9" s="51"/>
      <c r="L9" s="52"/>
      <c r="M9" s="49"/>
      <c r="N9" s="49"/>
      <c r="O9" s="53"/>
    </row>
    <row r="10" spans="2:15" ht="12" customHeight="1">
      <c r="B10" s="253" t="s">
        <v>33</v>
      </c>
      <c r="C10" s="254"/>
      <c r="D10" s="254"/>
      <c r="E10" s="254"/>
      <c r="F10" s="254"/>
      <c r="G10" s="255"/>
      <c r="H10" s="275" t="s">
        <v>13</v>
      </c>
      <c r="I10" s="276"/>
      <c r="J10" s="24"/>
      <c r="K10" s="54"/>
      <c r="L10" s="54"/>
      <c r="M10" s="55"/>
      <c r="N10" s="55"/>
      <c r="O10" s="56"/>
    </row>
    <row r="11" spans="2:15" ht="12" customHeight="1" thickBot="1">
      <c r="B11" s="256"/>
      <c r="C11" s="257"/>
      <c r="D11" s="257"/>
      <c r="E11" s="257"/>
      <c r="F11" s="257"/>
      <c r="G11" s="258"/>
      <c r="H11" s="251" t="s">
        <v>27</v>
      </c>
      <c r="I11" s="252"/>
      <c r="J11" s="78">
        <f aca="true" t="shared" si="0" ref="J11:O11">SUM(J6:J10)</f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80">
        <f t="shared" si="0"/>
        <v>0</v>
      </c>
    </row>
    <row r="12" spans="2:15" ht="11.25" customHeight="1" thickBot="1">
      <c r="B12" s="259"/>
      <c r="C12" s="260"/>
      <c r="D12" s="260"/>
      <c r="E12" s="260"/>
      <c r="F12" s="260"/>
      <c r="G12" s="261"/>
      <c r="H12" s="262"/>
      <c r="I12" s="263"/>
      <c r="J12" s="263"/>
      <c r="K12" s="263"/>
      <c r="L12" s="263"/>
      <c r="M12" s="263"/>
      <c r="N12" s="263"/>
      <c r="O12" s="264"/>
    </row>
    <row r="13" spans="2:15" ht="23.25" customHeight="1" thickBot="1">
      <c r="B13" s="241" t="s">
        <v>108</v>
      </c>
      <c r="C13" s="242"/>
      <c r="D13" s="242"/>
      <c r="E13" s="242"/>
      <c r="F13" s="242"/>
      <c r="G13" s="242"/>
      <c r="H13" s="242"/>
      <c r="I13" s="243"/>
      <c r="J13" s="280" t="s">
        <v>14</v>
      </c>
      <c r="K13" s="281"/>
      <c r="L13" s="281"/>
      <c r="M13" s="282"/>
      <c r="N13" s="272" t="s">
        <v>15</v>
      </c>
      <c r="O13" s="273"/>
    </row>
    <row r="14" spans="2:15" ht="41.25" customHeight="1">
      <c r="B14" s="230" t="s">
        <v>24</v>
      </c>
      <c r="C14" s="231"/>
      <c r="D14" s="265" t="s">
        <v>74</v>
      </c>
      <c r="E14" s="267"/>
      <c r="F14" s="213" t="s">
        <v>34</v>
      </c>
      <c r="G14" s="213" t="s">
        <v>29</v>
      </c>
      <c r="H14" s="213" t="s">
        <v>28</v>
      </c>
      <c r="I14" s="213" t="s">
        <v>26</v>
      </c>
      <c r="J14" s="277" t="s">
        <v>25</v>
      </c>
      <c r="K14" s="278"/>
      <c r="L14" s="278"/>
      <c r="M14" s="279"/>
      <c r="N14" s="207" t="s">
        <v>31</v>
      </c>
      <c r="O14" s="208"/>
    </row>
    <row r="15" spans="2:16" ht="24.75" customHeight="1" thickBot="1">
      <c r="B15" s="232"/>
      <c r="C15" s="233"/>
      <c r="D15" s="283"/>
      <c r="E15" s="284"/>
      <c r="F15" s="214"/>
      <c r="G15" s="214"/>
      <c r="H15" s="214"/>
      <c r="I15" s="214"/>
      <c r="J15" s="232" t="s">
        <v>16</v>
      </c>
      <c r="K15" s="238"/>
      <c r="L15" s="239" t="s">
        <v>30</v>
      </c>
      <c r="M15" s="240"/>
      <c r="N15" s="209"/>
      <c r="O15" s="210"/>
      <c r="P15" s="45" t="s">
        <v>75</v>
      </c>
    </row>
    <row r="16" spans="2:16" ht="17.25" customHeight="1">
      <c r="B16" s="285" t="s">
        <v>17</v>
      </c>
      <c r="C16" s="8" t="s">
        <v>18</v>
      </c>
      <c r="D16" s="294"/>
      <c r="E16" s="288"/>
      <c r="F16" s="25"/>
      <c r="G16" s="26"/>
      <c r="H16" s="27"/>
      <c r="I16" s="28"/>
      <c r="J16" s="81">
        <f>CEILING(P16,0.25)</f>
        <v>0</v>
      </c>
      <c r="K16" s="86">
        <f>$F$16</f>
        <v>0</v>
      </c>
      <c r="L16" s="234"/>
      <c r="M16" s="212"/>
      <c r="N16" s="228"/>
      <c r="O16" s="216"/>
      <c r="P16" s="46" t="b">
        <f>IF($G$16&gt;0,ROUNDUP($I$16/$G$16,2))</f>
        <v>0</v>
      </c>
    </row>
    <row r="17" spans="2:16" ht="17.25" customHeight="1">
      <c r="B17" s="286"/>
      <c r="C17" s="9" t="s">
        <v>19</v>
      </c>
      <c r="D17" s="289"/>
      <c r="E17" s="289"/>
      <c r="F17" s="29"/>
      <c r="G17" s="30"/>
      <c r="H17" s="31"/>
      <c r="I17" s="32"/>
      <c r="J17" s="81">
        <f>CEILING(P17,0.25)</f>
        <v>0</v>
      </c>
      <c r="K17" s="87">
        <f aca="true" t="shared" si="1" ref="K17:K35">F17</f>
        <v>0</v>
      </c>
      <c r="L17" s="229"/>
      <c r="M17" s="203"/>
      <c r="N17" s="202"/>
      <c r="O17" s="203"/>
      <c r="P17" s="46" t="b">
        <f>IF($G$17&gt;0,ROUNDUP($I$17/$G$17,2))</f>
        <v>0</v>
      </c>
    </row>
    <row r="18" spans="2:16" ht="17.25" customHeight="1">
      <c r="B18" s="286"/>
      <c r="C18" s="10" t="s">
        <v>20</v>
      </c>
      <c r="D18" s="289"/>
      <c r="E18" s="289"/>
      <c r="F18" s="29"/>
      <c r="G18" s="30"/>
      <c r="H18" s="31"/>
      <c r="I18" s="32"/>
      <c r="J18" s="81">
        <f>CEILING(P18,0.25)</f>
        <v>0</v>
      </c>
      <c r="K18" s="87">
        <f t="shared" si="1"/>
        <v>0</v>
      </c>
      <c r="L18" s="229"/>
      <c r="M18" s="203"/>
      <c r="N18" s="202"/>
      <c r="O18" s="203"/>
      <c r="P18" s="46" t="b">
        <f>IF($G$18&gt;0,ROUNDUP($I$18/$G$18,2))</f>
        <v>0</v>
      </c>
    </row>
    <row r="19" spans="2:16" ht="17.25" customHeight="1" thickBot="1">
      <c r="B19" s="287"/>
      <c r="C19" s="7" t="s">
        <v>21</v>
      </c>
      <c r="D19" s="290"/>
      <c r="E19" s="290"/>
      <c r="F19" s="33"/>
      <c r="G19" s="34"/>
      <c r="H19" s="35"/>
      <c r="I19" s="36"/>
      <c r="J19" s="82">
        <f aca="true" t="shared" si="2" ref="J19:J35">CEILING(P19,0.25)</f>
        <v>0</v>
      </c>
      <c r="K19" s="88">
        <f t="shared" si="1"/>
        <v>0</v>
      </c>
      <c r="L19" s="235"/>
      <c r="M19" s="236"/>
      <c r="N19" s="226"/>
      <c r="O19" s="227"/>
      <c r="P19" s="46" t="b">
        <f>IF($G$19&gt;0,ROUNDUP($I$19/$G$19,2))</f>
        <v>0</v>
      </c>
    </row>
    <row r="20" spans="2:16" ht="17.25" customHeight="1">
      <c r="B20" s="285" t="s">
        <v>4</v>
      </c>
      <c r="C20" s="11" t="s">
        <v>18</v>
      </c>
      <c r="D20" s="294"/>
      <c r="E20" s="288"/>
      <c r="F20" s="37"/>
      <c r="G20" s="38"/>
      <c r="H20" s="39"/>
      <c r="I20" s="40"/>
      <c r="J20" s="83">
        <f t="shared" si="2"/>
        <v>0</v>
      </c>
      <c r="K20" s="89">
        <f t="shared" si="1"/>
        <v>0</v>
      </c>
      <c r="L20" s="234"/>
      <c r="M20" s="212"/>
      <c r="N20" s="211"/>
      <c r="O20" s="212"/>
      <c r="P20" s="46" t="b">
        <f>IF($G$20&gt;0,ROUNDUP($I$20/$G$20,2))</f>
        <v>0</v>
      </c>
    </row>
    <row r="21" spans="2:16" ht="17.25" customHeight="1">
      <c r="B21" s="286"/>
      <c r="C21" s="9" t="s">
        <v>22</v>
      </c>
      <c r="D21" s="289"/>
      <c r="E21" s="289"/>
      <c r="F21" s="29"/>
      <c r="G21" s="30"/>
      <c r="H21" s="31"/>
      <c r="I21" s="32"/>
      <c r="J21" s="81">
        <f t="shared" si="2"/>
        <v>0</v>
      </c>
      <c r="K21" s="87">
        <f t="shared" si="1"/>
        <v>0</v>
      </c>
      <c r="L21" s="229"/>
      <c r="M21" s="203"/>
      <c r="N21" s="202"/>
      <c r="O21" s="203"/>
      <c r="P21" s="46" t="b">
        <f>IF($G$21&gt;0,ROUNDUP($I$21/$G$21,2))</f>
        <v>0</v>
      </c>
    </row>
    <row r="22" spans="2:16" ht="17.25" customHeight="1">
      <c r="B22" s="286"/>
      <c r="C22" s="9" t="s">
        <v>19</v>
      </c>
      <c r="D22" s="289"/>
      <c r="E22" s="289"/>
      <c r="F22" s="29"/>
      <c r="G22" s="30"/>
      <c r="H22" s="31"/>
      <c r="I22" s="32"/>
      <c r="J22" s="81">
        <f t="shared" si="2"/>
        <v>0</v>
      </c>
      <c r="K22" s="87">
        <f t="shared" si="1"/>
        <v>0</v>
      </c>
      <c r="L22" s="229"/>
      <c r="M22" s="203"/>
      <c r="N22" s="202"/>
      <c r="O22" s="203"/>
      <c r="P22" s="46" t="b">
        <f>IF($G$22&gt;0,ROUNDUP($I$22/$G$22,2))</f>
        <v>0</v>
      </c>
    </row>
    <row r="23" spans="2:16" ht="17.25" customHeight="1">
      <c r="B23" s="286"/>
      <c r="C23" s="9" t="s">
        <v>20</v>
      </c>
      <c r="D23" s="289"/>
      <c r="E23" s="289"/>
      <c r="F23" s="29"/>
      <c r="G23" s="30"/>
      <c r="H23" s="31"/>
      <c r="I23" s="32"/>
      <c r="J23" s="81">
        <f t="shared" si="2"/>
        <v>0</v>
      </c>
      <c r="K23" s="87">
        <f t="shared" si="1"/>
        <v>0</v>
      </c>
      <c r="L23" s="229"/>
      <c r="M23" s="203"/>
      <c r="N23" s="202"/>
      <c r="O23" s="203"/>
      <c r="P23" s="46" t="b">
        <f>IF($G$23&gt;0,ROUNDUP($I$23/$G$23,2))</f>
        <v>0</v>
      </c>
    </row>
    <row r="24" spans="2:16" ht="17.25" customHeight="1" thickBot="1">
      <c r="B24" s="287"/>
      <c r="C24" s="7" t="s">
        <v>21</v>
      </c>
      <c r="D24" s="226"/>
      <c r="E24" s="290"/>
      <c r="F24" s="33"/>
      <c r="G24" s="34"/>
      <c r="H24" s="41"/>
      <c r="I24" s="42"/>
      <c r="J24" s="84">
        <f t="shared" si="2"/>
        <v>0</v>
      </c>
      <c r="K24" s="90">
        <f t="shared" si="1"/>
        <v>0</v>
      </c>
      <c r="L24" s="237"/>
      <c r="M24" s="227"/>
      <c r="N24" s="226"/>
      <c r="O24" s="227"/>
      <c r="P24" s="46" t="b">
        <f>IF($G$24&gt;0,ROUNDUP($I$24/$G$24,2))</f>
        <v>0</v>
      </c>
    </row>
    <row r="25" spans="2:16" ht="17.25" customHeight="1">
      <c r="B25" s="286" t="s">
        <v>5</v>
      </c>
      <c r="C25" s="12" t="s">
        <v>18</v>
      </c>
      <c r="D25" s="294"/>
      <c r="E25" s="288"/>
      <c r="F25" s="37"/>
      <c r="G25" s="38"/>
      <c r="H25" s="39"/>
      <c r="I25" s="40"/>
      <c r="J25" s="85">
        <f t="shared" si="2"/>
        <v>0</v>
      </c>
      <c r="K25" s="88">
        <f t="shared" si="1"/>
        <v>0</v>
      </c>
      <c r="L25" s="215"/>
      <c r="M25" s="216"/>
      <c r="N25" s="211"/>
      <c r="O25" s="212"/>
      <c r="P25" s="46" t="b">
        <f>IF($G$25&gt;0,ROUNDUP($I$25/$G$25,2))</f>
        <v>0</v>
      </c>
    </row>
    <row r="26" spans="2:16" ht="17.25" customHeight="1">
      <c r="B26" s="286"/>
      <c r="C26" s="12" t="s">
        <v>22</v>
      </c>
      <c r="D26" s="289"/>
      <c r="E26" s="289"/>
      <c r="F26" s="29"/>
      <c r="G26" s="30"/>
      <c r="H26" s="31"/>
      <c r="I26" s="32"/>
      <c r="J26" s="81">
        <f t="shared" si="2"/>
        <v>0</v>
      </c>
      <c r="K26" s="87">
        <f t="shared" si="1"/>
        <v>0</v>
      </c>
      <c r="L26" s="229"/>
      <c r="M26" s="203"/>
      <c r="N26" s="202"/>
      <c r="O26" s="203"/>
      <c r="P26" s="46" t="b">
        <f>IF($G$26&gt;0,ROUNDUP($I$26/$G$26,2))</f>
        <v>0</v>
      </c>
    </row>
    <row r="27" spans="2:16" ht="17.25" customHeight="1">
      <c r="B27" s="286"/>
      <c r="C27" s="9" t="s">
        <v>19</v>
      </c>
      <c r="D27" s="289"/>
      <c r="E27" s="289"/>
      <c r="F27" s="29"/>
      <c r="G27" s="30"/>
      <c r="H27" s="31"/>
      <c r="I27" s="32"/>
      <c r="J27" s="81">
        <f t="shared" si="2"/>
        <v>0</v>
      </c>
      <c r="K27" s="87">
        <f t="shared" si="1"/>
        <v>0</v>
      </c>
      <c r="L27" s="229"/>
      <c r="M27" s="203"/>
      <c r="N27" s="202"/>
      <c r="O27" s="203"/>
      <c r="P27" s="46" t="b">
        <f>IF($G$27&gt;0,ROUNDUP($I$27/$G$27,2))</f>
        <v>0</v>
      </c>
    </row>
    <row r="28" spans="2:16" ht="17.25" customHeight="1">
      <c r="B28" s="286"/>
      <c r="C28" s="9" t="s">
        <v>19</v>
      </c>
      <c r="D28" s="289"/>
      <c r="E28" s="289"/>
      <c r="F28" s="29"/>
      <c r="G28" s="30"/>
      <c r="H28" s="31"/>
      <c r="I28" s="32"/>
      <c r="J28" s="81">
        <f t="shared" si="2"/>
        <v>0</v>
      </c>
      <c r="K28" s="87">
        <f t="shared" si="1"/>
        <v>0</v>
      </c>
      <c r="L28" s="229"/>
      <c r="M28" s="203"/>
      <c r="N28" s="202"/>
      <c r="O28" s="203"/>
      <c r="P28" s="46" t="b">
        <f>IF($G$28&gt;0,ROUNDUP($I$28/$G$28,2))</f>
        <v>0</v>
      </c>
    </row>
    <row r="29" spans="2:16" ht="17.25" customHeight="1">
      <c r="B29" s="286"/>
      <c r="C29" s="9" t="s">
        <v>32</v>
      </c>
      <c r="D29" s="289"/>
      <c r="E29" s="289"/>
      <c r="F29" s="29"/>
      <c r="G29" s="30"/>
      <c r="H29" s="31"/>
      <c r="I29" s="32"/>
      <c r="J29" s="81">
        <f t="shared" si="2"/>
        <v>0</v>
      </c>
      <c r="K29" s="87">
        <f t="shared" si="1"/>
        <v>0</v>
      </c>
      <c r="L29" s="229"/>
      <c r="M29" s="203"/>
      <c r="N29" s="202"/>
      <c r="O29" s="203"/>
      <c r="P29" s="46" t="b">
        <f>IF($G$29&gt;0,ROUNDUP($I$29/$G$29,2))</f>
        <v>0</v>
      </c>
    </row>
    <row r="30" spans="2:16" ht="17.25" customHeight="1" thickBot="1">
      <c r="B30" s="287"/>
      <c r="C30" s="13" t="s">
        <v>21</v>
      </c>
      <c r="D30" s="290"/>
      <c r="E30" s="290"/>
      <c r="F30" s="33"/>
      <c r="G30" s="34"/>
      <c r="H30" s="41"/>
      <c r="I30" s="42"/>
      <c r="J30" s="82">
        <f t="shared" si="2"/>
        <v>0</v>
      </c>
      <c r="K30" s="91">
        <f t="shared" si="1"/>
        <v>0</v>
      </c>
      <c r="L30" s="235"/>
      <c r="M30" s="236"/>
      <c r="N30" s="226"/>
      <c r="O30" s="227"/>
      <c r="P30" s="46" t="b">
        <f>IF($G$30&gt;0,ROUNDUP($I$30/$G$30,2))</f>
        <v>0</v>
      </c>
    </row>
    <row r="31" spans="2:16" ht="17.25" customHeight="1">
      <c r="B31" s="286" t="s">
        <v>6</v>
      </c>
      <c r="C31" s="12" t="s">
        <v>18</v>
      </c>
      <c r="D31" s="294"/>
      <c r="E31" s="288"/>
      <c r="F31" s="37"/>
      <c r="G31" s="38"/>
      <c r="H31" s="43"/>
      <c r="I31" s="44"/>
      <c r="J31" s="83">
        <f t="shared" si="2"/>
        <v>0</v>
      </c>
      <c r="K31" s="89">
        <f t="shared" si="1"/>
        <v>0</v>
      </c>
      <c r="L31" s="234"/>
      <c r="M31" s="212"/>
      <c r="N31" s="228"/>
      <c r="O31" s="216"/>
      <c r="P31" s="46" t="b">
        <f>IF($G$31&gt;0,ROUNDUP($I$31/$G$31,2))</f>
        <v>0</v>
      </c>
    </row>
    <row r="32" spans="2:16" ht="17.25" customHeight="1">
      <c r="B32" s="286"/>
      <c r="C32" s="9" t="s">
        <v>22</v>
      </c>
      <c r="D32" s="289"/>
      <c r="E32" s="289"/>
      <c r="F32" s="29"/>
      <c r="G32" s="30"/>
      <c r="H32" s="31"/>
      <c r="I32" s="32"/>
      <c r="J32" s="81">
        <f t="shared" si="2"/>
        <v>0</v>
      </c>
      <c r="K32" s="87">
        <f t="shared" si="1"/>
        <v>0</v>
      </c>
      <c r="L32" s="229"/>
      <c r="M32" s="203"/>
      <c r="N32" s="202"/>
      <c r="O32" s="203"/>
      <c r="P32" s="46" t="b">
        <f>IF($G$32&gt;0,ROUNDUP($I$32/$G$32,2))</f>
        <v>0</v>
      </c>
    </row>
    <row r="33" spans="2:16" ht="17.25" customHeight="1">
      <c r="B33" s="286"/>
      <c r="C33" s="9" t="s">
        <v>19</v>
      </c>
      <c r="D33" s="289"/>
      <c r="E33" s="289"/>
      <c r="F33" s="29"/>
      <c r="G33" s="30"/>
      <c r="H33" s="31"/>
      <c r="I33" s="32"/>
      <c r="J33" s="81">
        <f t="shared" si="2"/>
        <v>0</v>
      </c>
      <c r="K33" s="87">
        <f t="shared" si="1"/>
        <v>0</v>
      </c>
      <c r="L33" s="229"/>
      <c r="M33" s="203"/>
      <c r="N33" s="202"/>
      <c r="O33" s="203"/>
      <c r="P33" s="46" t="b">
        <f>IF($G$33&gt;0,ROUNDUP($I$33/$G$33,2))</f>
        <v>0</v>
      </c>
    </row>
    <row r="34" spans="2:16" ht="17.25" customHeight="1">
      <c r="B34" s="286"/>
      <c r="C34" s="9" t="s">
        <v>20</v>
      </c>
      <c r="D34" s="289"/>
      <c r="E34" s="289"/>
      <c r="F34" s="29"/>
      <c r="G34" s="30"/>
      <c r="H34" s="31"/>
      <c r="I34" s="32"/>
      <c r="J34" s="81">
        <f t="shared" si="2"/>
        <v>0</v>
      </c>
      <c r="K34" s="87">
        <f t="shared" si="1"/>
        <v>0</v>
      </c>
      <c r="L34" s="229"/>
      <c r="M34" s="203"/>
      <c r="N34" s="202"/>
      <c r="O34" s="203"/>
      <c r="P34" s="46" t="b">
        <f>IF($G$34&gt;0,ROUNDUP($I$34/$G$34,2))</f>
        <v>0</v>
      </c>
    </row>
    <row r="35" spans="2:16" ht="17.25" customHeight="1" thickBot="1">
      <c r="B35" s="287"/>
      <c r="C35" s="7" t="s">
        <v>21</v>
      </c>
      <c r="D35" s="226"/>
      <c r="E35" s="290"/>
      <c r="F35" s="33"/>
      <c r="G35" s="34"/>
      <c r="H35" s="41"/>
      <c r="I35" s="42"/>
      <c r="J35" s="84">
        <f t="shared" si="2"/>
        <v>0</v>
      </c>
      <c r="K35" s="90">
        <f t="shared" si="1"/>
        <v>0</v>
      </c>
      <c r="L35" s="237"/>
      <c r="M35" s="227"/>
      <c r="N35" s="226"/>
      <c r="O35" s="227"/>
      <c r="P35" s="46" t="b">
        <f>IF($G$35&gt;0,ROUNDUP($I$35/$G$35,2))</f>
        <v>0</v>
      </c>
    </row>
    <row r="36" spans="2:16" ht="12.75">
      <c r="B36" s="2"/>
      <c r="C36" s="291" t="s">
        <v>86</v>
      </c>
      <c r="D36" s="292"/>
      <c r="E36" s="292"/>
      <c r="F36" s="292"/>
      <c r="G36" s="292"/>
      <c r="H36" s="292"/>
      <c r="I36" s="292"/>
      <c r="J36" s="292"/>
      <c r="K36" s="2"/>
      <c r="L36" s="2"/>
      <c r="M36" s="2"/>
      <c r="N36" s="2"/>
      <c r="O36" s="2"/>
      <c r="P36" s="59">
        <f>SUM(P16,P20,P25,P31)</f>
        <v>0</v>
      </c>
    </row>
    <row r="37" spans="2:16" ht="15.75" thickBot="1">
      <c r="B37" s="3"/>
      <c r="P37" s="58" t="s">
        <v>76</v>
      </c>
    </row>
  </sheetData>
  <sheetProtection password="C474" sheet="1"/>
  <mergeCells count="99">
    <mergeCell ref="E7:G7"/>
    <mergeCell ref="D35:E35"/>
    <mergeCell ref="L35:M35"/>
    <mergeCell ref="N35:O35"/>
    <mergeCell ref="C36:J36"/>
    <mergeCell ref="D33:E33"/>
    <mergeCell ref="L33:M33"/>
    <mergeCell ref="N33:O33"/>
    <mergeCell ref="D34:E34"/>
    <mergeCell ref="L34:M34"/>
    <mergeCell ref="N34:O34"/>
    <mergeCell ref="D30:E30"/>
    <mergeCell ref="L30:M30"/>
    <mergeCell ref="N30:O30"/>
    <mergeCell ref="B31:B35"/>
    <mergeCell ref="D31:E31"/>
    <mergeCell ref="L31:M31"/>
    <mergeCell ref="N31:O31"/>
    <mergeCell ref="D32:E32"/>
    <mergeCell ref="L32:M32"/>
    <mergeCell ref="N32:O32"/>
    <mergeCell ref="D28:E28"/>
    <mergeCell ref="L28:M28"/>
    <mergeCell ref="N28:O28"/>
    <mergeCell ref="D29:E29"/>
    <mergeCell ref="L29:M29"/>
    <mergeCell ref="N29:O29"/>
    <mergeCell ref="B25:B30"/>
    <mergeCell ref="D25:E25"/>
    <mergeCell ref="L25:M25"/>
    <mergeCell ref="N25:O25"/>
    <mergeCell ref="D26:E26"/>
    <mergeCell ref="L26:M26"/>
    <mergeCell ref="N26:O26"/>
    <mergeCell ref="D27:E27"/>
    <mergeCell ref="L27:M27"/>
    <mergeCell ref="N27:O27"/>
    <mergeCell ref="D23:E23"/>
    <mergeCell ref="L23:M23"/>
    <mergeCell ref="N23:O23"/>
    <mergeCell ref="D24:E24"/>
    <mergeCell ref="L24:M24"/>
    <mergeCell ref="N24:O24"/>
    <mergeCell ref="B20:B24"/>
    <mergeCell ref="D20:E20"/>
    <mergeCell ref="L20:M20"/>
    <mergeCell ref="N20:O20"/>
    <mergeCell ref="D21:E21"/>
    <mergeCell ref="L21:M21"/>
    <mergeCell ref="N21:O21"/>
    <mergeCell ref="D22:E22"/>
    <mergeCell ref="L22:M22"/>
    <mergeCell ref="N22:O22"/>
    <mergeCell ref="N17:O17"/>
    <mergeCell ref="D18:E18"/>
    <mergeCell ref="L18:M18"/>
    <mergeCell ref="N18:O18"/>
    <mergeCell ref="D19:E19"/>
    <mergeCell ref="L19:M19"/>
    <mergeCell ref="N19:O19"/>
    <mergeCell ref="J14:M14"/>
    <mergeCell ref="N14:O15"/>
    <mergeCell ref="J15:K15"/>
    <mergeCell ref="L15:M15"/>
    <mergeCell ref="B16:B19"/>
    <mergeCell ref="D16:E16"/>
    <mergeCell ref="L16:M16"/>
    <mergeCell ref="N16:O16"/>
    <mergeCell ref="D17:E17"/>
    <mergeCell ref="L17:M17"/>
    <mergeCell ref="B14:C15"/>
    <mergeCell ref="D14:E15"/>
    <mergeCell ref="F14:F15"/>
    <mergeCell ref="G14:G15"/>
    <mergeCell ref="H14:H15"/>
    <mergeCell ref="I14:I15"/>
    <mergeCell ref="B10:G12"/>
    <mergeCell ref="H10:I10"/>
    <mergeCell ref="H11:I11"/>
    <mergeCell ref="H12:O12"/>
    <mergeCell ref="B13:I13"/>
    <mergeCell ref="J13:M13"/>
    <mergeCell ref="N13:O13"/>
    <mergeCell ref="B6:D6"/>
    <mergeCell ref="H6:I6"/>
    <mergeCell ref="B7:D7"/>
    <mergeCell ref="H7:I7"/>
    <mergeCell ref="B8:D8"/>
    <mergeCell ref="E8:G9"/>
    <mergeCell ref="H8:I8"/>
    <mergeCell ref="B9:D9"/>
    <mergeCell ref="H9:I9"/>
    <mergeCell ref="E6:G6"/>
    <mergeCell ref="L2:O2"/>
    <mergeCell ref="B4:D4"/>
    <mergeCell ref="E4:I4"/>
    <mergeCell ref="J4:O4"/>
    <mergeCell ref="B5:D5"/>
    <mergeCell ref="E5:I5"/>
  </mergeCells>
  <printOptions/>
  <pageMargins left="0.15" right="0.15" top="0.25" bottom="0.25" header="0.5" footer="0.5"/>
  <pageSetup horizontalDpi="600" verticalDpi="600" orientation="landscape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PageLayoutView="0" workbookViewId="0" topLeftCell="A3">
      <selection activeCell="E8" sqref="E8:G9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6.7109375" style="0" customWidth="1"/>
    <col min="4" max="4" width="5.7109375" style="0" customWidth="1"/>
    <col min="5" max="5" width="25.8515625" style="0" customWidth="1"/>
    <col min="6" max="6" width="11.7109375" style="0" customWidth="1"/>
    <col min="7" max="7" width="10.7109375" style="0" customWidth="1"/>
    <col min="8" max="8" width="11.8515625" style="0" customWidth="1"/>
    <col min="10" max="10" width="9.57421875" style="0" customWidth="1"/>
    <col min="11" max="15" width="7.28125" style="0" customWidth="1"/>
    <col min="16" max="16" width="7.421875" style="21" hidden="1" customWidth="1"/>
  </cols>
  <sheetData>
    <row r="1" ht="5.25" customHeight="1"/>
    <row r="2" spans="4:15" ht="10.5" customHeight="1">
      <c r="D2" s="1"/>
      <c r="L2" s="293" t="s">
        <v>73</v>
      </c>
      <c r="M2" s="293"/>
      <c r="N2" s="293"/>
      <c r="O2" s="293"/>
    </row>
    <row r="3" spans="4:15" ht="5.25" customHeight="1" thickBot="1">
      <c r="D3" s="1"/>
      <c r="N3" s="4"/>
      <c r="O3" s="4"/>
    </row>
    <row r="4" spans="2:15" ht="17.25" customHeight="1">
      <c r="B4" s="223"/>
      <c r="C4" s="224"/>
      <c r="D4" s="225"/>
      <c r="E4" s="217" t="s">
        <v>0</v>
      </c>
      <c r="F4" s="218"/>
      <c r="G4" s="218"/>
      <c r="H4" s="218"/>
      <c r="I4" s="219"/>
      <c r="J4" s="265" t="s">
        <v>1</v>
      </c>
      <c r="K4" s="266"/>
      <c r="L4" s="266"/>
      <c r="M4" s="266"/>
      <c r="N4" s="266"/>
      <c r="O4" s="267"/>
    </row>
    <row r="5" spans="2:15" ht="14.25" customHeight="1" thickBot="1">
      <c r="B5" s="204"/>
      <c r="C5" s="205"/>
      <c r="D5" s="206"/>
      <c r="E5" s="220" t="s">
        <v>2</v>
      </c>
      <c r="F5" s="221"/>
      <c r="G5" s="221"/>
      <c r="H5" s="221"/>
      <c r="I5" s="222"/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23</v>
      </c>
    </row>
    <row r="6" spans="2:15" ht="12" customHeight="1">
      <c r="B6" s="204"/>
      <c r="C6" s="205"/>
      <c r="D6" s="206"/>
      <c r="E6" s="295" t="s">
        <v>72</v>
      </c>
      <c r="F6" s="296"/>
      <c r="G6" s="297"/>
      <c r="H6" s="268" t="s">
        <v>8</v>
      </c>
      <c r="I6" s="269"/>
      <c r="J6" s="22"/>
      <c r="K6" s="47"/>
      <c r="L6" s="48"/>
      <c r="M6" s="49"/>
      <c r="N6" s="49"/>
      <c r="O6" s="50"/>
    </row>
    <row r="7" spans="2:15" ht="14.25" customHeight="1">
      <c r="B7" s="204"/>
      <c r="C7" s="205"/>
      <c r="D7" s="206"/>
      <c r="E7" s="302">
        <f>'FPR Day 1'!$E$7</f>
        <v>0</v>
      </c>
      <c r="F7" s="303"/>
      <c r="G7" s="304"/>
      <c r="H7" s="270" t="s">
        <v>9</v>
      </c>
      <c r="I7" s="271"/>
      <c r="J7" s="23"/>
      <c r="K7" s="51"/>
      <c r="L7" s="52"/>
      <c r="M7" s="49"/>
      <c r="N7" s="49"/>
      <c r="O7" s="53"/>
    </row>
    <row r="8" spans="2:15" ht="12" customHeight="1">
      <c r="B8" s="204"/>
      <c r="C8" s="205"/>
      <c r="D8" s="206"/>
      <c r="E8" s="244" t="s">
        <v>10</v>
      </c>
      <c r="F8" s="245"/>
      <c r="G8" s="246"/>
      <c r="H8" s="270" t="s">
        <v>11</v>
      </c>
      <c r="I8" s="271"/>
      <c r="J8" s="23"/>
      <c r="K8" s="51"/>
      <c r="L8" s="52"/>
      <c r="M8" s="49"/>
      <c r="N8" s="49"/>
      <c r="O8" s="53"/>
    </row>
    <row r="9" spans="2:15" ht="12" customHeight="1" thickBot="1">
      <c r="B9" s="250"/>
      <c r="C9" s="250"/>
      <c r="D9" s="250"/>
      <c r="E9" s="247"/>
      <c r="F9" s="248"/>
      <c r="G9" s="249"/>
      <c r="H9" s="274" t="s">
        <v>12</v>
      </c>
      <c r="I9" s="271"/>
      <c r="J9" s="23"/>
      <c r="K9" s="51"/>
      <c r="L9" s="52"/>
      <c r="M9" s="49"/>
      <c r="N9" s="49"/>
      <c r="O9" s="53"/>
    </row>
    <row r="10" spans="2:15" ht="12" customHeight="1">
      <c r="B10" s="253" t="s">
        <v>33</v>
      </c>
      <c r="C10" s="254"/>
      <c r="D10" s="254"/>
      <c r="E10" s="254"/>
      <c r="F10" s="254"/>
      <c r="G10" s="255"/>
      <c r="H10" s="275" t="s">
        <v>13</v>
      </c>
      <c r="I10" s="276"/>
      <c r="J10" s="24"/>
      <c r="K10" s="54"/>
      <c r="L10" s="54"/>
      <c r="M10" s="55"/>
      <c r="N10" s="55"/>
      <c r="O10" s="56"/>
    </row>
    <row r="11" spans="2:15" ht="12" customHeight="1" thickBot="1">
      <c r="B11" s="256"/>
      <c r="C11" s="257"/>
      <c r="D11" s="257"/>
      <c r="E11" s="257"/>
      <c r="F11" s="257"/>
      <c r="G11" s="258"/>
      <c r="H11" s="251" t="s">
        <v>27</v>
      </c>
      <c r="I11" s="252"/>
      <c r="J11" s="78">
        <f aca="true" t="shared" si="0" ref="J11:O11">SUM(J6:J10)</f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80">
        <f t="shared" si="0"/>
        <v>0</v>
      </c>
    </row>
    <row r="12" spans="2:15" ht="11.25" customHeight="1" thickBot="1">
      <c r="B12" s="259"/>
      <c r="C12" s="260"/>
      <c r="D12" s="260"/>
      <c r="E12" s="260"/>
      <c r="F12" s="260"/>
      <c r="G12" s="261"/>
      <c r="H12" s="262"/>
      <c r="I12" s="263"/>
      <c r="J12" s="263"/>
      <c r="K12" s="263"/>
      <c r="L12" s="263"/>
      <c r="M12" s="263"/>
      <c r="N12" s="263"/>
      <c r="O12" s="264"/>
    </row>
    <row r="13" spans="2:15" ht="23.25" customHeight="1" thickBot="1">
      <c r="B13" s="241" t="s">
        <v>108</v>
      </c>
      <c r="C13" s="242"/>
      <c r="D13" s="242"/>
      <c r="E13" s="242"/>
      <c r="F13" s="242"/>
      <c r="G13" s="242"/>
      <c r="H13" s="242"/>
      <c r="I13" s="243"/>
      <c r="J13" s="280" t="s">
        <v>14</v>
      </c>
      <c r="K13" s="281"/>
      <c r="L13" s="281"/>
      <c r="M13" s="282"/>
      <c r="N13" s="272" t="s">
        <v>15</v>
      </c>
      <c r="O13" s="273"/>
    </row>
    <row r="14" spans="2:15" ht="41.25" customHeight="1">
      <c r="B14" s="230" t="s">
        <v>24</v>
      </c>
      <c r="C14" s="231"/>
      <c r="D14" s="265" t="s">
        <v>74</v>
      </c>
      <c r="E14" s="267"/>
      <c r="F14" s="213" t="s">
        <v>34</v>
      </c>
      <c r="G14" s="213" t="s">
        <v>29</v>
      </c>
      <c r="H14" s="213" t="s">
        <v>28</v>
      </c>
      <c r="I14" s="213" t="s">
        <v>26</v>
      </c>
      <c r="J14" s="277" t="s">
        <v>25</v>
      </c>
      <c r="K14" s="278"/>
      <c r="L14" s="278"/>
      <c r="M14" s="279"/>
      <c r="N14" s="207" t="s">
        <v>31</v>
      </c>
      <c r="O14" s="208"/>
    </row>
    <row r="15" spans="2:16" ht="24.75" customHeight="1" thickBot="1">
      <c r="B15" s="232"/>
      <c r="C15" s="233"/>
      <c r="D15" s="283"/>
      <c r="E15" s="284"/>
      <c r="F15" s="214"/>
      <c r="G15" s="214"/>
      <c r="H15" s="214"/>
      <c r="I15" s="214"/>
      <c r="J15" s="232" t="s">
        <v>16</v>
      </c>
      <c r="K15" s="238"/>
      <c r="L15" s="239" t="s">
        <v>30</v>
      </c>
      <c r="M15" s="240"/>
      <c r="N15" s="209"/>
      <c r="O15" s="210"/>
      <c r="P15" s="45" t="s">
        <v>75</v>
      </c>
    </row>
    <row r="16" spans="2:16" ht="17.25" customHeight="1">
      <c r="B16" s="285" t="s">
        <v>17</v>
      </c>
      <c r="C16" s="8" t="s">
        <v>18</v>
      </c>
      <c r="D16" s="294"/>
      <c r="E16" s="288"/>
      <c r="F16" s="25"/>
      <c r="G16" s="26"/>
      <c r="H16" s="27"/>
      <c r="I16" s="28"/>
      <c r="J16" s="81">
        <f>CEILING(P16,0.25)</f>
        <v>0</v>
      </c>
      <c r="K16" s="86">
        <f>$F$16</f>
        <v>0</v>
      </c>
      <c r="L16" s="234"/>
      <c r="M16" s="212"/>
      <c r="N16" s="228"/>
      <c r="O16" s="216"/>
      <c r="P16" s="46" t="b">
        <f>IF($G$16&gt;0,ROUNDUP($I$16/$G$16,2))</f>
        <v>0</v>
      </c>
    </row>
    <row r="17" spans="2:16" ht="17.25" customHeight="1">
      <c r="B17" s="286"/>
      <c r="C17" s="9" t="s">
        <v>19</v>
      </c>
      <c r="D17" s="289"/>
      <c r="E17" s="289"/>
      <c r="F17" s="29"/>
      <c r="G17" s="30"/>
      <c r="H17" s="31"/>
      <c r="I17" s="32"/>
      <c r="J17" s="81">
        <f>CEILING(P17,0.25)</f>
        <v>0</v>
      </c>
      <c r="K17" s="87">
        <f aca="true" t="shared" si="1" ref="K17:K35">F17</f>
        <v>0</v>
      </c>
      <c r="L17" s="229"/>
      <c r="M17" s="203"/>
      <c r="N17" s="202"/>
      <c r="O17" s="203"/>
      <c r="P17" s="46" t="b">
        <f>IF($G$17&gt;0,ROUNDUP($I$17/$G$17,2))</f>
        <v>0</v>
      </c>
    </row>
    <row r="18" spans="2:16" ht="17.25" customHeight="1">
      <c r="B18" s="286"/>
      <c r="C18" s="10" t="s">
        <v>20</v>
      </c>
      <c r="D18" s="289"/>
      <c r="E18" s="289"/>
      <c r="F18" s="29"/>
      <c r="G18" s="30"/>
      <c r="H18" s="31"/>
      <c r="I18" s="32"/>
      <c r="J18" s="81">
        <f>CEILING(P18,0.25)</f>
        <v>0</v>
      </c>
      <c r="K18" s="87">
        <f t="shared" si="1"/>
        <v>0</v>
      </c>
      <c r="L18" s="229"/>
      <c r="M18" s="203"/>
      <c r="N18" s="202"/>
      <c r="O18" s="203"/>
      <c r="P18" s="46" t="b">
        <f>IF($G$18&gt;0,ROUNDUP($I$18/$G$18,2))</f>
        <v>0</v>
      </c>
    </row>
    <row r="19" spans="2:16" ht="17.25" customHeight="1" thickBot="1">
      <c r="B19" s="287"/>
      <c r="C19" s="7" t="s">
        <v>21</v>
      </c>
      <c r="D19" s="290"/>
      <c r="E19" s="290"/>
      <c r="F19" s="33"/>
      <c r="G19" s="34"/>
      <c r="H19" s="35"/>
      <c r="I19" s="36"/>
      <c r="J19" s="82">
        <f aca="true" t="shared" si="2" ref="J19:J35">CEILING(P19,0.25)</f>
        <v>0</v>
      </c>
      <c r="K19" s="88">
        <f t="shared" si="1"/>
        <v>0</v>
      </c>
      <c r="L19" s="235"/>
      <c r="M19" s="236"/>
      <c r="N19" s="226"/>
      <c r="O19" s="227"/>
      <c r="P19" s="46" t="b">
        <f>IF($G$19&gt;0,ROUNDUP($I$19/$G$19,2))</f>
        <v>0</v>
      </c>
    </row>
    <row r="20" spans="2:16" ht="17.25" customHeight="1">
      <c r="B20" s="285" t="s">
        <v>4</v>
      </c>
      <c r="C20" s="11" t="s">
        <v>18</v>
      </c>
      <c r="D20" s="294"/>
      <c r="E20" s="288"/>
      <c r="F20" s="37"/>
      <c r="G20" s="38"/>
      <c r="H20" s="39"/>
      <c r="I20" s="40"/>
      <c r="J20" s="83">
        <f t="shared" si="2"/>
        <v>0</v>
      </c>
      <c r="K20" s="89">
        <f t="shared" si="1"/>
        <v>0</v>
      </c>
      <c r="L20" s="234"/>
      <c r="M20" s="212"/>
      <c r="N20" s="211"/>
      <c r="O20" s="212"/>
      <c r="P20" s="46" t="b">
        <f>IF($G$20&gt;0,ROUNDUP($I$20/$G$20,2))</f>
        <v>0</v>
      </c>
    </row>
    <row r="21" spans="2:16" ht="17.25" customHeight="1">
      <c r="B21" s="286"/>
      <c r="C21" s="9" t="s">
        <v>22</v>
      </c>
      <c r="D21" s="289"/>
      <c r="E21" s="289"/>
      <c r="F21" s="29"/>
      <c r="G21" s="30"/>
      <c r="H21" s="31"/>
      <c r="I21" s="32"/>
      <c r="J21" s="81">
        <f t="shared" si="2"/>
        <v>0</v>
      </c>
      <c r="K21" s="87">
        <f t="shared" si="1"/>
        <v>0</v>
      </c>
      <c r="L21" s="229"/>
      <c r="M21" s="203"/>
      <c r="N21" s="202"/>
      <c r="O21" s="203"/>
      <c r="P21" s="46" t="b">
        <f>IF($G$21&gt;0,ROUNDUP($I$21/$G$21,2))</f>
        <v>0</v>
      </c>
    </row>
    <row r="22" spans="2:16" ht="17.25" customHeight="1">
      <c r="B22" s="286"/>
      <c r="C22" s="9" t="s">
        <v>19</v>
      </c>
      <c r="D22" s="289"/>
      <c r="E22" s="289"/>
      <c r="F22" s="29"/>
      <c r="G22" s="30"/>
      <c r="H22" s="31"/>
      <c r="I22" s="32"/>
      <c r="J22" s="81">
        <f t="shared" si="2"/>
        <v>0</v>
      </c>
      <c r="K22" s="87">
        <f t="shared" si="1"/>
        <v>0</v>
      </c>
      <c r="L22" s="229"/>
      <c r="M22" s="203"/>
      <c r="N22" s="202"/>
      <c r="O22" s="203"/>
      <c r="P22" s="46" t="b">
        <f>IF($G$22&gt;0,ROUNDUP($I$22/$G$22,2))</f>
        <v>0</v>
      </c>
    </row>
    <row r="23" spans="2:16" ht="17.25" customHeight="1">
      <c r="B23" s="286"/>
      <c r="C23" s="9" t="s">
        <v>20</v>
      </c>
      <c r="D23" s="289"/>
      <c r="E23" s="289"/>
      <c r="F23" s="29"/>
      <c r="G23" s="30"/>
      <c r="H23" s="31"/>
      <c r="I23" s="32"/>
      <c r="J23" s="81">
        <f t="shared" si="2"/>
        <v>0</v>
      </c>
      <c r="K23" s="87">
        <f t="shared" si="1"/>
        <v>0</v>
      </c>
      <c r="L23" s="229"/>
      <c r="M23" s="203"/>
      <c r="N23" s="202"/>
      <c r="O23" s="203"/>
      <c r="P23" s="46" t="b">
        <f>IF($G$23&gt;0,ROUNDUP($I$23/$G$23,2))</f>
        <v>0</v>
      </c>
    </row>
    <row r="24" spans="2:16" ht="17.25" customHeight="1" thickBot="1">
      <c r="B24" s="287"/>
      <c r="C24" s="7" t="s">
        <v>21</v>
      </c>
      <c r="D24" s="226"/>
      <c r="E24" s="290"/>
      <c r="F24" s="33"/>
      <c r="G24" s="34"/>
      <c r="H24" s="41"/>
      <c r="I24" s="42"/>
      <c r="J24" s="84">
        <f t="shared" si="2"/>
        <v>0</v>
      </c>
      <c r="K24" s="90">
        <f t="shared" si="1"/>
        <v>0</v>
      </c>
      <c r="L24" s="237"/>
      <c r="M24" s="227"/>
      <c r="N24" s="226"/>
      <c r="O24" s="227"/>
      <c r="P24" s="46" t="b">
        <f>IF($G$24&gt;0,ROUNDUP($I$24/$G$24,2))</f>
        <v>0</v>
      </c>
    </row>
    <row r="25" spans="2:16" ht="17.25" customHeight="1">
      <c r="B25" s="286" t="s">
        <v>5</v>
      </c>
      <c r="C25" s="12" t="s">
        <v>18</v>
      </c>
      <c r="D25" s="294"/>
      <c r="E25" s="288"/>
      <c r="F25" s="37"/>
      <c r="G25" s="38"/>
      <c r="H25" s="39"/>
      <c r="I25" s="40"/>
      <c r="J25" s="85">
        <f t="shared" si="2"/>
        <v>0</v>
      </c>
      <c r="K25" s="88">
        <f t="shared" si="1"/>
        <v>0</v>
      </c>
      <c r="L25" s="215"/>
      <c r="M25" s="216"/>
      <c r="N25" s="211"/>
      <c r="O25" s="212"/>
      <c r="P25" s="46" t="b">
        <f>IF($G$25&gt;0,ROUNDUP($I$25/$G$25,2))</f>
        <v>0</v>
      </c>
    </row>
    <row r="26" spans="2:16" ht="17.25" customHeight="1">
      <c r="B26" s="286"/>
      <c r="C26" s="12" t="s">
        <v>22</v>
      </c>
      <c r="D26" s="289"/>
      <c r="E26" s="289"/>
      <c r="F26" s="29"/>
      <c r="G26" s="30"/>
      <c r="H26" s="31"/>
      <c r="I26" s="32"/>
      <c r="J26" s="81">
        <f t="shared" si="2"/>
        <v>0</v>
      </c>
      <c r="K26" s="87">
        <f t="shared" si="1"/>
        <v>0</v>
      </c>
      <c r="L26" s="229"/>
      <c r="M26" s="203"/>
      <c r="N26" s="202"/>
      <c r="O26" s="203"/>
      <c r="P26" s="46" t="b">
        <f>IF($G$26&gt;0,ROUNDUP($I$26/$G$26,2))</f>
        <v>0</v>
      </c>
    </row>
    <row r="27" spans="2:16" ht="17.25" customHeight="1">
      <c r="B27" s="286"/>
      <c r="C27" s="9" t="s">
        <v>19</v>
      </c>
      <c r="D27" s="289"/>
      <c r="E27" s="289"/>
      <c r="F27" s="29"/>
      <c r="G27" s="30"/>
      <c r="H27" s="31"/>
      <c r="I27" s="32"/>
      <c r="J27" s="81">
        <f t="shared" si="2"/>
        <v>0</v>
      </c>
      <c r="K27" s="87">
        <f t="shared" si="1"/>
        <v>0</v>
      </c>
      <c r="L27" s="229"/>
      <c r="M27" s="203"/>
      <c r="N27" s="202"/>
      <c r="O27" s="203"/>
      <c r="P27" s="46" t="b">
        <f>IF($G$27&gt;0,ROUNDUP($I$27/$G$27,2))</f>
        <v>0</v>
      </c>
    </row>
    <row r="28" spans="2:16" ht="17.25" customHeight="1">
      <c r="B28" s="286"/>
      <c r="C28" s="9" t="s">
        <v>19</v>
      </c>
      <c r="D28" s="289"/>
      <c r="E28" s="289"/>
      <c r="F28" s="29"/>
      <c r="G28" s="30"/>
      <c r="H28" s="31"/>
      <c r="I28" s="32"/>
      <c r="J28" s="81">
        <f t="shared" si="2"/>
        <v>0</v>
      </c>
      <c r="K28" s="87">
        <f t="shared" si="1"/>
        <v>0</v>
      </c>
      <c r="L28" s="229"/>
      <c r="M28" s="203"/>
      <c r="N28" s="202"/>
      <c r="O28" s="203"/>
      <c r="P28" s="46" t="b">
        <f>IF($G$28&gt;0,ROUNDUP($I$28/$G$28,2))</f>
        <v>0</v>
      </c>
    </row>
    <row r="29" spans="2:16" ht="17.25" customHeight="1">
      <c r="B29" s="286"/>
      <c r="C29" s="9" t="s">
        <v>32</v>
      </c>
      <c r="D29" s="289"/>
      <c r="E29" s="289"/>
      <c r="F29" s="29"/>
      <c r="G29" s="30"/>
      <c r="H29" s="31"/>
      <c r="I29" s="32"/>
      <c r="J29" s="81">
        <f t="shared" si="2"/>
        <v>0</v>
      </c>
      <c r="K29" s="87">
        <f t="shared" si="1"/>
        <v>0</v>
      </c>
      <c r="L29" s="229"/>
      <c r="M29" s="203"/>
      <c r="N29" s="202"/>
      <c r="O29" s="203"/>
      <c r="P29" s="46" t="b">
        <f>IF($G$29&gt;0,ROUNDUP($I$29/$G$29,2))</f>
        <v>0</v>
      </c>
    </row>
    <row r="30" spans="2:16" ht="17.25" customHeight="1" thickBot="1">
      <c r="B30" s="287"/>
      <c r="C30" s="13" t="s">
        <v>21</v>
      </c>
      <c r="D30" s="290"/>
      <c r="E30" s="290"/>
      <c r="F30" s="33"/>
      <c r="G30" s="34"/>
      <c r="H30" s="41"/>
      <c r="I30" s="42"/>
      <c r="J30" s="82">
        <f t="shared" si="2"/>
        <v>0</v>
      </c>
      <c r="K30" s="91">
        <f t="shared" si="1"/>
        <v>0</v>
      </c>
      <c r="L30" s="235"/>
      <c r="M30" s="236"/>
      <c r="N30" s="226"/>
      <c r="O30" s="227"/>
      <c r="P30" s="46" t="b">
        <f>IF($G$30&gt;0,ROUNDUP($I$30/$G$30,2))</f>
        <v>0</v>
      </c>
    </row>
    <row r="31" spans="2:16" ht="17.25" customHeight="1">
      <c r="B31" s="286" t="s">
        <v>6</v>
      </c>
      <c r="C31" s="12" t="s">
        <v>18</v>
      </c>
      <c r="D31" s="294"/>
      <c r="E31" s="288"/>
      <c r="F31" s="37"/>
      <c r="G31" s="38"/>
      <c r="H31" s="43"/>
      <c r="I31" s="44"/>
      <c r="J31" s="83">
        <f t="shared" si="2"/>
        <v>0</v>
      </c>
      <c r="K31" s="89">
        <f t="shared" si="1"/>
        <v>0</v>
      </c>
      <c r="L31" s="234"/>
      <c r="M31" s="212"/>
      <c r="N31" s="228"/>
      <c r="O31" s="216"/>
      <c r="P31" s="46" t="b">
        <f>IF($G$31&gt;0,ROUNDUP($I$31/$G$31,2))</f>
        <v>0</v>
      </c>
    </row>
    <row r="32" spans="2:16" ht="17.25" customHeight="1">
      <c r="B32" s="286"/>
      <c r="C32" s="9" t="s">
        <v>22</v>
      </c>
      <c r="D32" s="289"/>
      <c r="E32" s="289"/>
      <c r="F32" s="29"/>
      <c r="G32" s="30"/>
      <c r="H32" s="31"/>
      <c r="I32" s="32"/>
      <c r="J32" s="81">
        <f t="shared" si="2"/>
        <v>0</v>
      </c>
      <c r="K32" s="87">
        <f t="shared" si="1"/>
        <v>0</v>
      </c>
      <c r="L32" s="229"/>
      <c r="M32" s="203"/>
      <c r="N32" s="202"/>
      <c r="O32" s="203"/>
      <c r="P32" s="46" t="b">
        <f>IF($G$32&gt;0,ROUNDUP($I$32/$G$32,2))</f>
        <v>0</v>
      </c>
    </row>
    <row r="33" spans="2:16" ht="17.25" customHeight="1">
      <c r="B33" s="286"/>
      <c r="C33" s="9" t="s">
        <v>19</v>
      </c>
      <c r="D33" s="289"/>
      <c r="E33" s="289"/>
      <c r="F33" s="29"/>
      <c r="G33" s="30"/>
      <c r="H33" s="31"/>
      <c r="I33" s="32"/>
      <c r="J33" s="81">
        <f t="shared" si="2"/>
        <v>0</v>
      </c>
      <c r="K33" s="87">
        <f t="shared" si="1"/>
        <v>0</v>
      </c>
      <c r="L33" s="229"/>
      <c r="M33" s="203"/>
      <c r="N33" s="202"/>
      <c r="O33" s="203"/>
      <c r="P33" s="46" t="b">
        <f>IF($G$33&gt;0,ROUNDUP($I$33/$G$33,2))</f>
        <v>0</v>
      </c>
    </row>
    <row r="34" spans="2:16" ht="17.25" customHeight="1">
      <c r="B34" s="286"/>
      <c r="C34" s="9" t="s">
        <v>20</v>
      </c>
      <c r="D34" s="289"/>
      <c r="E34" s="289"/>
      <c r="F34" s="29"/>
      <c r="G34" s="30"/>
      <c r="H34" s="31"/>
      <c r="I34" s="32"/>
      <c r="J34" s="81">
        <f t="shared" si="2"/>
        <v>0</v>
      </c>
      <c r="K34" s="87">
        <f t="shared" si="1"/>
        <v>0</v>
      </c>
      <c r="L34" s="229"/>
      <c r="M34" s="203"/>
      <c r="N34" s="202"/>
      <c r="O34" s="203"/>
      <c r="P34" s="46" t="b">
        <f>IF($G$34&gt;0,ROUNDUP($I$34/$G$34,2))</f>
        <v>0</v>
      </c>
    </row>
    <row r="35" spans="2:16" ht="17.25" customHeight="1" thickBot="1">
      <c r="B35" s="287"/>
      <c r="C35" s="7" t="s">
        <v>21</v>
      </c>
      <c r="D35" s="226"/>
      <c r="E35" s="290"/>
      <c r="F35" s="33"/>
      <c r="G35" s="34"/>
      <c r="H35" s="41"/>
      <c r="I35" s="42"/>
      <c r="J35" s="84">
        <f t="shared" si="2"/>
        <v>0</v>
      </c>
      <c r="K35" s="90">
        <f t="shared" si="1"/>
        <v>0</v>
      </c>
      <c r="L35" s="237"/>
      <c r="M35" s="227"/>
      <c r="N35" s="226"/>
      <c r="O35" s="227"/>
      <c r="P35" s="46" t="b">
        <f>IF($G$35&gt;0,ROUNDUP($I$35/$G$35,2))</f>
        <v>0</v>
      </c>
    </row>
    <row r="36" spans="2:16" ht="12.75">
      <c r="B36" s="2"/>
      <c r="C36" s="291" t="s">
        <v>86</v>
      </c>
      <c r="D36" s="292"/>
      <c r="E36" s="292"/>
      <c r="F36" s="292"/>
      <c r="G36" s="292"/>
      <c r="H36" s="292"/>
      <c r="I36" s="292"/>
      <c r="J36" s="292"/>
      <c r="K36" s="2"/>
      <c r="L36" s="2"/>
      <c r="M36" s="2"/>
      <c r="N36" s="2"/>
      <c r="O36" s="2"/>
      <c r="P36" s="59">
        <f>SUM(P16,P20,P25,P31)</f>
        <v>0</v>
      </c>
    </row>
    <row r="37" spans="2:16" ht="15.75" thickBot="1">
      <c r="B37" s="3"/>
      <c r="P37" s="58" t="s">
        <v>76</v>
      </c>
    </row>
  </sheetData>
  <sheetProtection password="C474" sheet="1"/>
  <mergeCells count="99">
    <mergeCell ref="E7:G7"/>
    <mergeCell ref="D35:E35"/>
    <mergeCell ref="L35:M35"/>
    <mergeCell ref="N35:O35"/>
    <mergeCell ref="C36:J36"/>
    <mergeCell ref="D33:E33"/>
    <mergeCell ref="L33:M33"/>
    <mergeCell ref="N33:O33"/>
    <mergeCell ref="D34:E34"/>
    <mergeCell ref="L34:M34"/>
    <mergeCell ref="N34:O34"/>
    <mergeCell ref="D30:E30"/>
    <mergeCell ref="L30:M30"/>
    <mergeCell ref="N30:O30"/>
    <mergeCell ref="B31:B35"/>
    <mergeCell ref="D31:E31"/>
    <mergeCell ref="L31:M31"/>
    <mergeCell ref="N31:O31"/>
    <mergeCell ref="D32:E32"/>
    <mergeCell ref="L32:M32"/>
    <mergeCell ref="N32:O32"/>
    <mergeCell ref="D28:E28"/>
    <mergeCell ref="L28:M28"/>
    <mergeCell ref="N28:O28"/>
    <mergeCell ref="D29:E29"/>
    <mergeCell ref="L29:M29"/>
    <mergeCell ref="N29:O29"/>
    <mergeCell ref="B25:B30"/>
    <mergeCell ref="D25:E25"/>
    <mergeCell ref="L25:M25"/>
    <mergeCell ref="N25:O25"/>
    <mergeCell ref="D26:E26"/>
    <mergeCell ref="L26:M26"/>
    <mergeCell ref="N26:O26"/>
    <mergeCell ref="D27:E27"/>
    <mergeCell ref="L27:M27"/>
    <mergeCell ref="N27:O27"/>
    <mergeCell ref="D23:E23"/>
    <mergeCell ref="L23:M23"/>
    <mergeCell ref="N23:O23"/>
    <mergeCell ref="D24:E24"/>
    <mergeCell ref="L24:M24"/>
    <mergeCell ref="N24:O24"/>
    <mergeCell ref="B20:B24"/>
    <mergeCell ref="D20:E20"/>
    <mergeCell ref="L20:M20"/>
    <mergeCell ref="N20:O20"/>
    <mergeCell ref="D21:E21"/>
    <mergeCell ref="L21:M21"/>
    <mergeCell ref="N21:O21"/>
    <mergeCell ref="D22:E22"/>
    <mergeCell ref="L22:M22"/>
    <mergeCell ref="N22:O22"/>
    <mergeCell ref="N17:O17"/>
    <mergeCell ref="D18:E18"/>
    <mergeCell ref="L18:M18"/>
    <mergeCell ref="N18:O18"/>
    <mergeCell ref="D19:E19"/>
    <mergeCell ref="L19:M19"/>
    <mergeCell ref="N19:O19"/>
    <mergeCell ref="J14:M14"/>
    <mergeCell ref="N14:O15"/>
    <mergeCell ref="J15:K15"/>
    <mergeCell ref="L15:M15"/>
    <mergeCell ref="B16:B19"/>
    <mergeCell ref="D16:E16"/>
    <mergeCell ref="L16:M16"/>
    <mergeCell ref="N16:O16"/>
    <mergeCell ref="D17:E17"/>
    <mergeCell ref="L17:M17"/>
    <mergeCell ref="B14:C15"/>
    <mergeCell ref="D14:E15"/>
    <mergeCell ref="F14:F15"/>
    <mergeCell ref="G14:G15"/>
    <mergeCell ref="H14:H15"/>
    <mergeCell ref="I14:I15"/>
    <mergeCell ref="B10:G12"/>
    <mergeCell ref="H10:I10"/>
    <mergeCell ref="H11:I11"/>
    <mergeCell ref="H12:O12"/>
    <mergeCell ref="B13:I13"/>
    <mergeCell ref="J13:M13"/>
    <mergeCell ref="N13:O13"/>
    <mergeCell ref="B6:D6"/>
    <mergeCell ref="H6:I6"/>
    <mergeCell ref="B7:D7"/>
    <mergeCell ref="H7:I7"/>
    <mergeCell ref="B8:D8"/>
    <mergeCell ref="E8:G9"/>
    <mergeCell ref="H8:I8"/>
    <mergeCell ref="B9:D9"/>
    <mergeCell ref="H9:I9"/>
    <mergeCell ref="E6:G6"/>
    <mergeCell ref="L2:O2"/>
    <mergeCell ref="B4:D4"/>
    <mergeCell ref="E4:I4"/>
    <mergeCell ref="J4:O4"/>
    <mergeCell ref="B5:D5"/>
    <mergeCell ref="E5:I5"/>
  </mergeCells>
  <printOptions/>
  <pageMargins left="0.15" right="0.15" top="0.25" bottom="0.25" header="0.5" footer="0.5"/>
  <pageSetup horizontalDpi="600" verticalDpi="600" orientation="landscape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7"/>
  <sheetViews>
    <sheetView showGridLines="0" zoomScalePageLayoutView="0" workbookViewId="0" topLeftCell="B1">
      <selection activeCell="E8" sqref="E8:G9"/>
    </sheetView>
  </sheetViews>
  <sheetFormatPr defaultColWidth="9.140625" defaultRowHeight="12.75"/>
  <cols>
    <col min="1" max="1" width="0.9921875" style="0" customWidth="1"/>
    <col min="2" max="2" width="3.00390625" style="0" customWidth="1"/>
    <col min="3" max="3" width="6.7109375" style="0" customWidth="1"/>
    <col min="4" max="4" width="5.7109375" style="0" customWidth="1"/>
    <col min="5" max="5" width="25.8515625" style="0" customWidth="1"/>
    <col min="6" max="6" width="11.7109375" style="0" customWidth="1"/>
    <col min="7" max="7" width="10.7109375" style="0" customWidth="1"/>
    <col min="8" max="8" width="11.8515625" style="0" customWidth="1"/>
    <col min="10" max="10" width="9.57421875" style="0" customWidth="1"/>
    <col min="11" max="15" width="7.28125" style="0" customWidth="1"/>
    <col min="16" max="16" width="7.421875" style="21" hidden="1" customWidth="1"/>
  </cols>
  <sheetData>
    <row r="1" ht="5.25" customHeight="1"/>
    <row r="2" spans="4:15" ht="10.5" customHeight="1">
      <c r="D2" s="1"/>
      <c r="L2" s="293" t="s">
        <v>73</v>
      </c>
      <c r="M2" s="293"/>
      <c r="N2" s="293"/>
      <c r="O2" s="293"/>
    </row>
    <row r="3" spans="4:15" ht="5.25" customHeight="1" thickBot="1">
      <c r="D3" s="1"/>
      <c r="N3" s="4"/>
      <c r="O3" s="4"/>
    </row>
    <row r="4" spans="2:15" ht="17.25" customHeight="1">
      <c r="B4" s="223"/>
      <c r="C4" s="224"/>
      <c r="D4" s="225"/>
      <c r="E4" s="217" t="s">
        <v>0</v>
      </c>
      <c r="F4" s="218"/>
      <c r="G4" s="218"/>
      <c r="H4" s="218"/>
      <c r="I4" s="219"/>
      <c r="J4" s="265" t="s">
        <v>1</v>
      </c>
      <c r="K4" s="266"/>
      <c r="L4" s="266"/>
      <c r="M4" s="266"/>
      <c r="N4" s="266"/>
      <c r="O4" s="267"/>
    </row>
    <row r="5" spans="2:15" ht="14.25" customHeight="1" thickBot="1">
      <c r="B5" s="204"/>
      <c r="C5" s="205"/>
      <c r="D5" s="206"/>
      <c r="E5" s="220" t="s">
        <v>2</v>
      </c>
      <c r="F5" s="221"/>
      <c r="G5" s="221"/>
      <c r="H5" s="221"/>
      <c r="I5" s="222"/>
      <c r="J5" s="5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7" t="s">
        <v>23</v>
      </c>
    </row>
    <row r="6" spans="2:15" ht="12" customHeight="1">
      <c r="B6" s="204"/>
      <c r="C6" s="205"/>
      <c r="D6" s="206"/>
      <c r="E6" s="295" t="s">
        <v>72</v>
      </c>
      <c r="F6" s="296"/>
      <c r="G6" s="297"/>
      <c r="H6" s="268" t="s">
        <v>8</v>
      </c>
      <c r="I6" s="269"/>
      <c r="J6" s="22"/>
      <c r="K6" s="47"/>
      <c r="L6" s="48"/>
      <c r="M6" s="49"/>
      <c r="N6" s="49"/>
      <c r="O6" s="50"/>
    </row>
    <row r="7" spans="2:15" ht="14.25" customHeight="1">
      <c r="B7" s="204"/>
      <c r="C7" s="205"/>
      <c r="D7" s="206"/>
      <c r="E7" s="302">
        <f>'FPR Day 1'!$E$7</f>
        <v>0</v>
      </c>
      <c r="F7" s="303"/>
      <c r="G7" s="304"/>
      <c r="H7" s="270" t="s">
        <v>9</v>
      </c>
      <c r="I7" s="271"/>
      <c r="J7" s="23"/>
      <c r="K7" s="51"/>
      <c r="L7" s="52"/>
      <c r="M7" s="49"/>
      <c r="N7" s="49"/>
      <c r="O7" s="53"/>
    </row>
    <row r="8" spans="2:15" ht="12" customHeight="1">
      <c r="B8" s="204"/>
      <c r="C8" s="205"/>
      <c r="D8" s="206"/>
      <c r="E8" s="244" t="s">
        <v>10</v>
      </c>
      <c r="F8" s="245"/>
      <c r="G8" s="246"/>
      <c r="H8" s="270" t="s">
        <v>11</v>
      </c>
      <c r="I8" s="271"/>
      <c r="J8" s="23"/>
      <c r="K8" s="51"/>
      <c r="L8" s="52"/>
      <c r="M8" s="49"/>
      <c r="N8" s="49"/>
      <c r="O8" s="53"/>
    </row>
    <row r="9" spans="2:15" ht="12" customHeight="1" thickBot="1">
      <c r="B9" s="250"/>
      <c r="C9" s="250"/>
      <c r="D9" s="250"/>
      <c r="E9" s="247"/>
      <c r="F9" s="248"/>
      <c r="G9" s="249"/>
      <c r="H9" s="274" t="s">
        <v>12</v>
      </c>
      <c r="I9" s="271"/>
      <c r="J9" s="23"/>
      <c r="K9" s="51"/>
      <c r="L9" s="52"/>
      <c r="M9" s="49"/>
      <c r="N9" s="49"/>
      <c r="O9" s="53"/>
    </row>
    <row r="10" spans="2:15" ht="12" customHeight="1">
      <c r="B10" s="253" t="s">
        <v>33</v>
      </c>
      <c r="C10" s="254"/>
      <c r="D10" s="254"/>
      <c r="E10" s="254"/>
      <c r="F10" s="254"/>
      <c r="G10" s="255"/>
      <c r="H10" s="275" t="s">
        <v>13</v>
      </c>
      <c r="I10" s="276"/>
      <c r="J10" s="24"/>
      <c r="K10" s="54"/>
      <c r="L10" s="54"/>
      <c r="M10" s="55"/>
      <c r="N10" s="55"/>
      <c r="O10" s="56"/>
    </row>
    <row r="11" spans="2:15" ht="12" customHeight="1" thickBot="1">
      <c r="B11" s="256"/>
      <c r="C11" s="257"/>
      <c r="D11" s="257"/>
      <c r="E11" s="257"/>
      <c r="F11" s="257"/>
      <c r="G11" s="258"/>
      <c r="H11" s="251" t="s">
        <v>27</v>
      </c>
      <c r="I11" s="252"/>
      <c r="J11" s="78">
        <f aca="true" t="shared" si="0" ref="J11:O11">SUM(J6:J10)</f>
        <v>0</v>
      </c>
      <c r="K11" s="79">
        <f t="shared" si="0"/>
        <v>0</v>
      </c>
      <c r="L11" s="79">
        <f t="shared" si="0"/>
        <v>0</v>
      </c>
      <c r="M11" s="79">
        <f t="shared" si="0"/>
        <v>0</v>
      </c>
      <c r="N11" s="79">
        <f t="shared" si="0"/>
        <v>0</v>
      </c>
      <c r="O11" s="80">
        <f t="shared" si="0"/>
        <v>0</v>
      </c>
    </row>
    <row r="12" spans="2:15" ht="11.25" customHeight="1" thickBot="1">
      <c r="B12" s="259"/>
      <c r="C12" s="260"/>
      <c r="D12" s="260"/>
      <c r="E12" s="260"/>
      <c r="F12" s="260"/>
      <c r="G12" s="261"/>
      <c r="H12" s="262"/>
      <c r="I12" s="263"/>
      <c r="J12" s="263"/>
      <c r="K12" s="263"/>
      <c r="L12" s="263"/>
      <c r="M12" s="263"/>
      <c r="N12" s="263"/>
      <c r="O12" s="264"/>
    </row>
    <row r="13" spans="2:15" ht="23.25" customHeight="1" thickBot="1">
      <c r="B13" s="241" t="s">
        <v>109</v>
      </c>
      <c r="C13" s="242"/>
      <c r="D13" s="242"/>
      <c r="E13" s="242"/>
      <c r="F13" s="242"/>
      <c r="G13" s="242"/>
      <c r="H13" s="242"/>
      <c r="I13" s="243"/>
      <c r="J13" s="280" t="s">
        <v>14</v>
      </c>
      <c r="K13" s="281"/>
      <c r="L13" s="281"/>
      <c r="M13" s="282"/>
      <c r="N13" s="272" t="s">
        <v>15</v>
      </c>
      <c r="O13" s="273"/>
    </row>
    <row r="14" spans="2:15" ht="41.25" customHeight="1">
      <c r="B14" s="230" t="s">
        <v>24</v>
      </c>
      <c r="C14" s="231"/>
      <c r="D14" s="265" t="s">
        <v>74</v>
      </c>
      <c r="E14" s="267"/>
      <c r="F14" s="213" t="s">
        <v>34</v>
      </c>
      <c r="G14" s="213" t="s">
        <v>29</v>
      </c>
      <c r="H14" s="213" t="s">
        <v>28</v>
      </c>
      <c r="I14" s="213" t="s">
        <v>26</v>
      </c>
      <c r="J14" s="277" t="s">
        <v>25</v>
      </c>
      <c r="K14" s="278"/>
      <c r="L14" s="278"/>
      <c r="M14" s="279"/>
      <c r="N14" s="207" t="s">
        <v>31</v>
      </c>
      <c r="O14" s="208"/>
    </row>
    <row r="15" spans="2:16" ht="24.75" customHeight="1" thickBot="1">
      <c r="B15" s="232"/>
      <c r="C15" s="233"/>
      <c r="D15" s="283"/>
      <c r="E15" s="284"/>
      <c r="F15" s="214"/>
      <c r="G15" s="214"/>
      <c r="H15" s="214"/>
      <c r="I15" s="214"/>
      <c r="J15" s="232" t="s">
        <v>16</v>
      </c>
      <c r="K15" s="238"/>
      <c r="L15" s="239" t="s">
        <v>30</v>
      </c>
      <c r="M15" s="240"/>
      <c r="N15" s="209"/>
      <c r="O15" s="210"/>
      <c r="P15" s="45" t="s">
        <v>75</v>
      </c>
    </row>
    <row r="16" spans="2:16" ht="17.25" customHeight="1">
      <c r="B16" s="285" t="s">
        <v>17</v>
      </c>
      <c r="C16" s="8" t="s">
        <v>18</v>
      </c>
      <c r="D16" s="294"/>
      <c r="E16" s="288"/>
      <c r="F16" s="25"/>
      <c r="G16" s="26"/>
      <c r="H16" s="27"/>
      <c r="I16" s="28"/>
      <c r="J16" s="81">
        <f>CEILING(P16,0.25)</f>
        <v>0</v>
      </c>
      <c r="K16" s="86">
        <f>$F$16</f>
        <v>0</v>
      </c>
      <c r="L16" s="234"/>
      <c r="M16" s="212"/>
      <c r="N16" s="228"/>
      <c r="O16" s="216"/>
      <c r="P16" s="46" t="b">
        <f>IF($G$16&gt;0,ROUNDUP($I$16/$G$16,2))</f>
        <v>0</v>
      </c>
    </row>
    <row r="17" spans="2:16" ht="17.25" customHeight="1">
      <c r="B17" s="286"/>
      <c r="C17" s="9" t="s">
        <v>19</v>
      </c>
      <c r="D17" s="289"/>
      <c r="E17" s="289"/>
      <c r="F17" s="29"/>
      <c r="G17" s="30"/>
      <c r="H17" s="31"/>
      <c r="I17" s="32"/>
      <c r="J17" s="81">
        <f>CEILING(P17,0.25)</f>
        <v>0</v>
      </c>
      <c r="K17" s="87">
        <f aca="true" t="shared" si="1" ref="K17:K35">F17</f>
        <v>0</v>
      </c>
      <c r="L17" s="229"/>
      <c r="M17" s="203"/>
      <c r="N17" s="202"/>
      <c r="O17" s="203"/>
      <c r="P17" s="46" t="b">
        <f>IF($G$17&gt;0,ROUNDUP($I$17/$G$17,2))</f>
        <v>0</v>
      </c>
    </row>
    <row r="18" spans="2:16" ht="17.25" customHeight="1">
      <c r="B18" s="286"/>
      <c r="C18" s="10" t="s">
        <v>20</v>
      </c>
      <c r="D18" s="289"/>
      <c r="E18" s="289"/>
      <c r="F18" s="29"/>
      <c r="G18" s="30"/>
      <c r="H18" s="31"/>
      <c r="I18" s="32"/>
      <c r="J18" s="81">
        <f>CEILING(P18,0.25)</f>
        <v>0</v>
      </c>
      <c r="K18" s="87">
        <f t="shared" si="1"/>
        <v>0</v>
      </c>
      <c r="L18" s="229"/>
      <c r="M18" s="203"/>
      <c r="N18" s="202"/>
      <c r="O18" s="203"/>
      <c r="P18" s="46" t="b">
        <f>IF($G$18&gt;0,ROUNDUP($I$18/$G$18,2))</f>
        <v>0</v>
      </c>
    </row>
    <row r="19" spans="2:16" ht="17.25" customHeight="1" thickBot="1">
      <c r="B19" s="287"/>
      <c r="C19" s="7" t="s">
        <v>21</v>
      </c>
      <c r="D19" s="290"/>
      <c r="E19" s="290"/>
      <c r="F19" s="33"/>
      <c r="G19" s="34"/>
      <c r="H19" s="35"/>
      <c r="I19" s="36"/>
      <c r="J19" s="82">
        <f aca="true" t="shared" si="2" ref="J19:J35">CEILING(P19,0.25)</f>
        <v>0</v>
      </c>
      <c r="K19" s="88">
        <f t="shared" si="1"/>
        <v>0</v>
      </c>
      <c r="L19" s="235"/>
      <c r="M19" s="236"/>
      <c r="N19" s="226"/>
      <c r="O19" s="227"/>
      <c r="P19" s="46" t="b">
        <f>IF($G$19&gt;0,ROUNDUP($I$19/$G$19,2))</f>
        <v>0</v>
      </c>
    </row>
    <row r="20" spans="2:16" ht="17.25" customHeight="1">
      <c r="B20" s="285" t="s">
        <v>4</v>
      </c>
      <c r="C20" s="11" t="s">
        <v>18</v>
      </c>
      <c r="D20" s="294"/>
      <c r="E20" s="288"/>
      <c r="F20" s="37"/>
      <c r="G20" s="38"/>
      <c r="H20" s="39"/>
      <c r="I20" s="40"/>
      <c r="J20" s="83">
        <f t="shared" si="2"/>
        <v>0</v>
      </c>
      <c r="K20" s="89">
        <f t="shared" si="1"/>
        <v>0</v>
      </c>
      <c r="L20" s="234"/>
      <c r="M20" s="212"/>
      <c r="N20" s="211"/>
      <c r="O20" s="212"/>
      <c r="P20" s="46" t="b">
        <f>IF($G$20&gt;0,ROUNDUP($I$20/$G$20,2))</f>
        <v>0</v>
      </c>
    </row>
    <row r="21" spans="2:16" ht="17.25" customHeight="1">
      <c r="B21" s="286"/>
      <c r="C21" s="9" t="s">
        <v>22</v>
      </c>
      <c r="D21" s="289"/>
      <c r="E21" s="289"/>
      <c r="F21" s="29"/>
      <c r="G21" s="30"/>
      <c r="H21" s="31"/>
      <c r="I21" s="32"/>
      <c r="J21" s="81">
        <f t="shared" si="2"/>
        <v>0</v>
      </c>
      <c r="K21" s="87">
        <f t="shared" si="1"/>
        <v>0</v>
      </c>
      <c r="L21" s="229"/>
      <c r="M21" s="203"/>
      <c r="N21" s="202"/>
      <c r="O21" s="203"/>
      <c r="P21" s="46" t="b">
        <f>IF($G$21&gt;0,ROUNDUP($I$21/$G$21,2))</f>
        <v>0</v>
      </c>
    </row>
    <row r="22" spans="2:16" ht="17.25" customHeight="1">
      <c r="B22" s="286"/>
      <c r="C22" s="9" t="s">
        <v>19</v>
      </c>
      <c r="D22" s="289"/>
      <c r="E22" s="289"/>
      <c r="F22" s="29"/>
      <c r="G22" s="30"/>
      <c r="H22" s="31"/>
      <c r="I22" s="32"/>
      <c r="J22" s="81">
        <f t="shared" si="2"/>
        <v>0</v>
      </c>
      <c r="K22" s="87">
        <f t="shared" si="1"/>
        <v>0</v>
      </c>
      <c r="L22" s="229"/>
      <c r="M22" s="203"/>
      <c r="N22" s="202"/>
      <c r="O22" s="203"/>
      <c r="P22" s="46" t="b">
        <f>IF($G$22&gt;0,ROUNDUP($I$22/$G$22,2))</f>
        <v>0</v>
      </c>
    </row>
    <row r="23" spans="2:16" ht="17.25" customHeight="1">
      <c r="B23" s="286"/>
      <c r="C23" s="9" t="s">
        <v>20</v>
      </c>
      <c r="D23" s="289"/>
      <c r="E23" s="289"/>
      <c r="F23" s="29"/>
      <c r="G23" s="30"/>
      <c r="H23" s="31"/>
      <c r="I23" s="32"/>
      <c r="J23" s="81">
        <f t="shared" si="2"/>
        <v>0</v>
      </c>
      <c r="K23" s="87">
        <f t="shared" si="1"/>
        <v>0</v>
      </c>
      <c r="L23" s="229"/>
      <c r="M23" s="203"/>
      <c r="N23" s="202"/>
      <c r="O23" s="203"/>
      <c r="P23" s="46" t="b">
        <f>IF($G$23&gt;0,ROUNDUP($I$23/$G$23,2))</f>
        <v>0</v>
      </c>
    </row>
    <row r="24" spans="2:16" ht="17.25" customHeight="1" thickBot="1">
      <c r="B24" s="287"/>
      <c r="C24" s="7" t="s">
        <v>21</v>
      </c>
      <c r="D24" s="226"/>
      <c r="E24" s="290"/>
      <c r="F24" s="33"/>
      <c r="G24" s="34"/>
      <c r="H24" s="41"/>
      <c r="I24" s="42"/>
      <c r="J24" s="84">
        <f t="shared" si="2"/>
        <v>0</v>
      </c>
      <c r="K24" s="90">
        <f t="shared" si="1"/>
        <v>0</v>
      </c>
      <c r="L24" s="237"/>
      <c r="M24" s="227"/>
      <c r="N24" s="226"/>
      <c r="O24" s="227"/>
      <c r="P24" s="46" t="b">
        <f>IF($G$24&gt;0,ROUNDUP($I$24/$G$24,2))</f>
        <v>0</v>
      </c>
    </row>
    <row r="25" spans="2:16" ht="17.25" customHeight="1">
      <c r="B25" s="286" t="s">
        <v>5</v>
      </c>
      <c r="C25" s="12" t="s">
        <v>18</v>
      </c>
      <c r="D25" s="294"/>
      <c r="E25" s="288"/>
      <c r="F25" s="37"/>
      <c r="G25" s="38"/>
      <c r="H25" s="39"/>
      <c r="I25" s="40"/>
      <c r="J25" s="85">
        <f t="shared" si="2"/>
        <v>0</v>
      </c>
      <c r="K25" s="88">
        <f t="shared" si="1"/>
        <v>0</v>
      </c>
      <c r="L25" s="215"/>
      <c r="M25" s="216"/>
      <c r="N25" s="211"/>
      <c r="O25" s="212"/>
      <c r="P25" s="46" t="b">
        <f>IF($G$25&gt;0,ROUNDUP($I$25/$G$25,2))</f>
        <v>0</v>
      </c>
    </row>
    <row r="26" spans="2:16" ht="17.25" customHeight="1">
      <c r="B26" s="286"/>
      <c r="C26" s="12" t="s">
        <v>22</v>
      </c>
      <c r="D26" s="289"/>
      <c r="E26" s="289"/>
      <c r="F26" s="29"/>
      <c r="G26" s="30"/>
      <c r="H26" s="31"/>
      <c r="I26" s="32"/>
      <c r="J26" s="81">
        <f t="shared" si="2"/>
        <v>0</v>
      </c>
      <c r="K26" s="87">
        <f t="shared" si="1"/>
        <v>0</v>
      </c>
      <c r="L26" s="229"/>
      <c r="M26" s="203"/>
      <c r="N26" s="202"/>
      <c r="O26" s="203"/>
      <c r="P26" s="46" t="b">
        <f>IF($G$26&gt;0,ROUNDUP($I$26/$G$26,2))</f>
        <v>0</v>
      </c>
    </row>
    <row r="27" spans="2:16" ht="17.25" customHeight="1">
      <c r="B27" s="286"/>
      <c r="C27" s="9" t="s">
        <v>19</v>
      </c>
      <c r="D27" s="289"/>
      <c r="E27" s="289"/>
      <c r="F27" s="29"/>
      <c r="G27" s="30"/>
      <c r="H27" s="31"/>
      <c r="I27" s="32"/>
      <c r="J27" s="81">
        <f t="shared" si="2"/>
        <v>0</v>
      </c>
      <c r="K27" s="87">
        <f t="shared" si="1"/>
        <v>0</v>
      </c>
      <c r="L27" s="229"/>
      <c r="M27" s="203"/>
      <c r="N27" s="202"/>
      <c r="O27" s="203"/>
      <c r="P27" s="46" t="b">
        <f>IF($G$27&gt;0,ROUNDUP($I$27/$G$27,2))</f>
        <v>0</v>
      </c>
    </row>
    <row r="28" spans="2:16" ht="17.25" customHeight="1">
      <c r="B28" s="286"/>
      <c r="C28" s="9" t="s">
        <v>19</v>
      </c>
      <c r="D28" s="289"/>
      <c r="E28" s="289"/>
      <c r="F28" s="29"/>
      <c r="G28" s="30"/>
      <c r="H28" s="31"/>
      <c r="I28" s="32"/>
      <c r="J28" s="81">
        <f t="shared" si="2"/>
        <v>0</v>
      </c>
      <c r="K28" s="87">
        <f t="shared" si="1"/>
        <v>0</v>
      </c>
      <c r="L28" s="229"/>
      <c r="M28" s="203"/>
      <c r="N28" s="202"/>
      <c r="O28" s="203"/>
      <c r="P28" s="46" t="b">
        <f>IF($G$28&gt;0,ROUNDUP($I$28/$G$28,2))</f>
        <v>0</v>
      </c>
    </row>
    <row r="29" spans="2:16" ht="17.25" customHeight="1">
      <c r="B29" s="286"/>
      <c r="C29" s="9" t="s">
        <v>32</v>
      </c>
      <c r="D29" s="289"/>
      <c r="E29" s="289"/>
      <c r="F29" s="29"/>
      <c r="G29" s="30"/>
      <c r="H29" s="31"/>
      <c r="I29" s="32"/>
      <c r="J29" s="81">
        <f t="shared" si="2"/>
        <v>0</v>
      </c>
      <c r="K29" s="87">
        <f t="shared" si="1"/>
        <v>0</v>
      </c>
      <c r="L29" s="229"/>
      <c r="M29" s="203"/>
      <c r="N29" s="202"/>
      <c r="O29" s="203"/>
      <c r="P29" s="46" t="b">
        <f>IF($G$29&gt;0,ROUNDUP($I$29/$G$29,2))</f>
        <v>0</v>
      </c>
    </row>
    <row r="30" spans="2:16" ht="17.25" customHeight="1" thickBot="1">
      <c r="B30" s="287"/>
      <c r="C30" s="13" t="s">
        <v>21</v>
      </c>
      <c r="D30" s="290"/>
      <c r="E30" s="290"/>
      <c r="F30" s="33"/>
      <c r="G30" s="34"/>
      <c r="H30" s="41"/>
      <c r="I30" s="42"/>
      <c r="J30" s="82">
        <f t="shared" si="2"/>
        <v>0</v>
      </c>
      <c r="K30" s="91">
        <f t="shared" si="1"/>
        <v>0</v>
      </c>
      <c r="L30" s="235"/>
      <c r="M30" s="236"/>
      <c r="N30" s="226"/>
      <c r="O30" s="227"/>
      <c r="P30" s="46" t="b">
        <f>IF($G$30&gt;0,ROUNDUP($I$30/$G$30,2))</f>
        <v>0</v>
      </c>
    </row>
    <row r="31" spans="2:16" ht="17.25" customHeight="1">
      <c r="B31" s="286" t="s">
        <v>6</v>
      </c>
      <c r="C31" s="12" t="s">
        <v>18</v>
      </c>
      <c r="D31" s="294"/>
      <c r="E31" s="288"/>
      <c r="F31" s="37"/>
      <c r="G31" s="38"/>
      <c r="H31" s="43"/>
      <c r="I31" s="44"/>
      <c r="J31" s="83">
        <f t="shared" si="2"/>
        <v>0</v>
      </c>
      <c r="K31" s="89">
        <f t="shared" si="1"/>
        <v>0</v>
      </c>
      <c r="L31" s="234"/>
      <c r="M31" s="212"/>
      <c r="N31" s="228"/>
      <c r="O31" s="216"/>
      <c r="P31" s="46" t="b">
        <f>IF($G$31&gt;0,ROUNDUP($I$31/$G$31,2))</f>
        <v>0</v>
      </c>
    </row>
    <row r="32" spans="2:16" ht="17.25" customHeight="1">
      <c r="B32" s="286"/>
      <c r="C32" s="9" t="s">
        <v>22</v>
      </c>
      <c r="D32" s="289"/>
      <c r="E32" s="289"/>
      <c r="F32" s="29"/>
      <c r="G32" s="30"/>
      <c r="H32" s="31"/>
      <c r="I32" s="32"/>
      <c r="J32" s="81">
        <f t="shared" si="2"/>
        <v>0</v>
      </c>
      <c r="K32" s="87">
        <f t="shared" si="1"/>
        <v>0</v>
      </c>
      <c r="L32" s="229"/>
      <c r="M32" s="203"/>
      <c r="N32" s="202"/>
      <c r="O32" s="203"/>
      <c r="P32" s="46" t="b">
        <f>IF($G$32&gt;0,ROUNDUP($I$32/$G$32,2))</f>
        <v>0</v>
      </c>
    </row>
    <row r="33" spans="2:16" ht="17.25" customHeight="1">
      <c r="B33" s="286"/>
      <c r="C33" s="9" t="s">
        <v>19</v>
      </c>
      <c r="D33" s="289"/>
      <c r="E33" s="289"/>
      <c r="F33" s="29"/>
      <c r="G33" s="30"/>
      <c r="H33" s="31"/>
      <c r="I33" s="32"/>
      <c r="J33" s="81">
        <f t="shared" si="2"/>
        <v>0</v>
      </c>
      <c r="K33" s="87">
        <f t="shared" si="1"/>
        <v>0</v>
      </c>
      <c r="L33" s="229"/>
      <c r="M33" s="203"/>
      <c r="N33" s="202"/>
      <c r="O33" s="203"/>
      <c r="P33" s="46" t="b">
        <f>IF($G$33&gt;0,ROUNDUP($I$33/$G$33,2))</f>
        <v>0</v>
      </c>
    </row>
    <row r="34" spans="2:16" ht="17.25" customHeight="1">
      <c r="B34" s="286"/>
      <c r="C34" s="9" t="s">
        <v>20</v>
      </c>
      <c r="D34" s="289"/>
      <c r="E34" s="289"/>
      <c r="F34" s="29"/>
      <c r="G34" s="30"/>
      <c r="H34" s="31"/>
      <c r="I34" s="32"/>
      <c r="J34" s="81">
        <f t="shared" si="2"/>
        <v>0</v>
      </c>
      <c r="K34" s="87">
        <f t="shared" si="1"/>
        <v>0</v>
      </c>
      <c r="L34" s="229"/>
      <c r="M34" s="203"/>
      <c r="N34" s="202"/>
      <c r="O34" s="203"/>
      <c r="P34" s="46" t="b">
        <f>IF($G$34&gt;0,ROUNDUP($I$34/$G$34,2))</f>
        <v>0</v>
      </c>
    </row>
    <row r="35" spans="2:16" ht="17.25" customHeight="1" thickBot="1">
      <c r="B35" s="287"/>
      <c r="C35" s="7" t="s">
        <v>21</v>
      </c>
      <c r="D35" s="226"/>
      <c r="E35" s="290"/>
      <c r="F35" s="33"/>
      <c r="G35" s="34"/>
      <c r="H35" s="41"/>
      <c r="I35" s="42"/>
      <c r="J35" s="84">
        <f t="shared" si="2"/>
        <v>0</v>
      </c>
      <c r="K35" s="90">
        <f t="shared" si="1"/>
        <v>0</v>
      </c>
      <c r="L35" s="237"/>
      <c r="M35" s="227"/>
      <c r="N35" s="226"/>
      <c r="O35" s="227"/>
      <c r="P35" s="46" t="b">
        <f>IF($G$35&gt;0,ROUNDUP($I$35/$G$35,2))</f>
        <v>0</v>
      </c>
    </row>
    <row r="36" spans="2:16" ht="12.75">
      <c r="B36" s="2"/>
      <c r="C36" s="291" t="s">
        <v>86</v>
      </c>
      <c r="D36" s="292"/>
      <c r="E36" s="292"/>
      <c r="F36" s="292"/>
      <c r="G36" s="292"/>
      <c r="H36" s="292"/>
      <c r="I36" s="292"/>
      <c r="J36" s="292"/>
      <c r="K36" s="2"/>
      <c r="L36" s="2"/>
      <c r="M36" s="2"/>
      <c r="N36" s="2"/>
      <c r="O36" s="2"/>
      <c r="P36" s="59">
        <f>SUM(P16,P20,P25,P31)</f>
        <v>0</v>
      </c>
    </row>
    <row r="37" spans="2:16" ht="15.75" thickBot="1">
      <c r="B37" s="3"/>
      <c r="P37" s="58" t="s">
        <v>76</v>
      </c>
    </row>
  </sheetData>
  <sheetProtection password="C474" sheet="1"/>
  <mergeCells count="99">
    <mergeCell ref="E6:G6"/>
    <mergeCell ref="D35:E35"/>
    <mergeCell ref="L35:M35"/>
    <mergeCell ref="N35:O35"/>
    <mergeCell ref="C36:J36"/>
    <mergeCell ref="D33:E33"/>
    <mergeCell ref="L33:M33"/>
    <mergeCell ref="N33:O33"/>
    <mergeCell ref="D34:E34"/>
    <mergeCell ref="L34:M34"/>
    <mergeCell ref="N34:O34"/>
    <mergeCell ref="D30:E30"/>
    <mergeCell ref="L30:M30"/>
    <mergeCell ref="N30:O30"/>
    <mergeCell ref="B31:B35"/>
    <mergeCell ref="D31:E31"/>
    <mergeCell ref="L31:M31"/>
    <mergeCell ref="N31:O31"/>
    <mergeCell ref="D32:E32"/>
    <mergeCell ref="L32:M32"/>
    <mergeCell ref="N32:O32"/>
    <mergeCell ref="D28:E28"/>
    <mergeCell ref="L28:M28"/>
    <mergeCell ref="N28:O28"/>
    <mergeCell ref="D29:E29"/>
    <mergeCell ref="L29:M29"/>
    <mergeCell ref="N29:O29"/>
    <mergeCell ref="B25:B30"/>
    <mergeCell ref="D25:E25"/>
    <mergeCell ref="L25:M25"/>
    <mergeCell ref="N25:O25"/>
    <mergeCell ref="D26:E26"/>
    <mergeCell ref="L26:M26"/>
    <mergeCell ref="N26:O26"/>
    <mergeCell ref="D27:E27"/>
    <mergeCell ref="L27:M27"/>
    <mergeCell ref="N27:O27"/>
    <mergeCell ref="D23:E23"/>
    <mergeCell ref="L23:M23"/>
    <mergeCell ref="N23:O23"/>
    <mergeCell ref="D24:E24"/>
    <mergeCell ref="L24:M24"/>
    <mergeCell ref="N24:O24"/>
    <mergeCell ref="B20:B24"/>
    <mergeCell ref="D20:E20"/>
    <mergeCell ref="L20:M20"/>
    <mergeCell ref="N20:O20"/>
    <mergeCell ref="D21:E21"/>
    <mergeCell ref="L21:M21"/>
    <mergeCell ref="N21:O21"/>
    <mergeCell ref="D22:E22"/>
    <mergeCell ref="L22:M22"/>
    <mergeCell ref="N22:O22"/>
    <mergeCell ref="N17:O17"/>
    <mergeCell ref="D18:E18"/>
    <mergeCell ref="L18:M18"/>
    <mergeCell ref="N18:O18"/>
    <mergeCell ref="D19:E19"/>
    <mergeCell ref="L19:M19"/>
    <mergeCell ref="N19:O19"/>
    <mergeCell ref="J14:M14"/>
    <mergeCell ref="N14:O15"/>
    <mergeCell ref="J15:K15"/>
    <mergeCell ref="L15:M15"/>
    <mergeCell ref="B16:B19"/>
    <mergeCell ref="D16:E16"/>
    <mergeCell ref="L16:M16"/>
    <mergeCell ref="N16:O16"/>
    <mergeCell ref="D17:E17"/>
    <mergeCell ref="L17:M17"/>
    <mergeCell ref="B14:C15"/>
    <mergeCell ref="D14:E15"/>
    <mergeCell ref="F14:F15"/>
    <mergeCell ref="G14:G15"/>
    <mergeCell ref="H14:H15"/>
    <mergeCell ref="I14:I15"/>
    <mergeCell ref="B10:G12"/>
    <mergeCell ref="H10:I10"/>
    <mergeCell ref="H11:I11"/>
    <mergeCell ref="H12:O12"/>
    <mergeCell ref="B13:I13"/>
    <mergeCell ref="J13:M13"/>
    <mergeCell ref="N13:O13"/>
    <mergeCell ref="B6:D6"/>
    <mergeCell ref="H6:I6"/>
    <mergeCell ref="B7:D7"/>
    <mergeCell ref="H7:I7"/>
    <mergeCell ref="B8:D8"/>
    <mergeCell ref="E8:G9"/>
    <mergeCell ref="H8:I8"/>
    <mergeCell ref="B9:D9"/>
    <mergeCell ref="H9:I9"/>
    <mergeCell ref="E7:G7"/>
    <mergeCell ref="L2:O2"/>
    <mergeCell ref="B4:D4"/>
    <mergeCell ref="E4:I4"/>
    <mergeCell ref="J4:O4"/>
    <mergeCell ref="B5:D5"/>
    <mergeCell ref="E5:I5"/>
  </mergeCells>
  <printOptions/>
  <pageMargins left="0.15" right="0.15" top="0.25" bottom="0.25" header="0.5" footer="0.5"/>
  <pageSetup horizontalDpi="600" verticalDpi="600" orientation="landscape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23"/>
  <sheetViews>
    <sheetView showGridLines="0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0.71875" style="0" customWidth="1"/>
    <col min="2" max="2" width="13.140625" style="63" customWidth="1"/>
    <col min="3" max="3" width="6.140625" style="0" customWidth="1"/>
    <col min="4" max="4" width="14.140625" style="0" customWidth="1"/>
    <col min="5" max="5" width="13.140625" style="0" customWidth="1"/>
    <col min="6" max="6" width="9.421875" style="0" customWidth="1"/>
    <col min="7" max="7" width="7.421875" style="0" customWidth="1"/>
    <col min="8" max="8" width="7.7109375" style="0" customWidth="1"/>
    <col min="9" max="9" width="9.28125" style="0" customWidth="1"/>
    <col min="10" max="10" width="10.8515625" style="0" customWidth="1"/>
    <col min="11" max="11" width="7.28125" style="0" hidden="1" customWidth="1"/>
    <col min="12" max="12" width="0.9921875" style="0" customWidth="1"/>
    <col min="13" max="13" width="12.7109375" style="0" customWidth="1"/>
  </cols>
  <sheetData>
    <row r="1" ht="3.75" customHeight="1"/>
    <row r="2" spans="2:18" ht="6" customHeight="1">
      <c r="B2" s="119"/>
      <c r="C2" s="120"/>
      <c r="D2" s="120"/>
      <c r="E2" s="120"/>
      <c r="F2" s="120"/>
      <c r="G2" s="120"/>
      <c r="H2" s="120"/>
      <c r="I2" s="120"/>
      <c r="J2" s="120"/>
      <c r="P2" s="112"/>
      <c r="Q2" s="112"/>
      <c r="R2" s="112"/>
    </row>
    <row r="3" spans="2:18" ht="15">
      <c r="B3" s="119"/>
      <c r="C3" s="353" t="s">
        <v>0</v>
      </c>
      <c r="D3" s="353"/>
      <c r="E3" s="353"/>
      <c r="F3" s="353"/>
      <c r="G3" s="353"/>
      <c r="H3" s="353"/>
      <c r="I3" s="353"/>
      <c r="J3" s="353"/>
      <c r="P3" s="112"/>
      <c r="Q3" s="112"/>
      <c r="R3" s="112"/>
    </row>
    <row r="4" spans="2:18" ht="15">
      <c r="B4" s="119"/>
      <c r="C4" s="353" t="s">
        <v>40</v>
      </c>
      <c r="D4" s="353"/>
      <c r="E4" s="353"/>
      <c r="F4" s="353"/>
      <c r="G4" s="353"/>
      <c r="H4" s="353"/>
      <c r="I4" s="353"/>
      <c r="J4" s="353"/>
      <c r="P4" s="112"/>
      <c r="Q4" s="112"/>
      <c r="R4" s="112"/>
    </row>
    <row r="5" spans="2:18" ht="5.25" customHeight="1" thickBot="1">
      <c r="B5" s="119"/>
      <c r="C5" s="120"/>
      <c r="D5" s="120"/>
      <c r="E5" s="120"/>
      <c r="F5" s="120"/>
      <c r="G5" s="120"/>
      <c r="H5" s="120"/>
      <c r="I5" s="120"/>
      <c r="J5" s="120"/>
      <c r="P5" s="112"/>
      <c r="Q5" s="112"/>
      <c r="R5" s="112"/>
    </row>
    <row r="6" spans="2:18" ht="19.5" customHeight="1" thickBot="1">
      <c r="B6" s="119"/>
      <c r="C6" s="344" t="s">
        <v>42</v>
      </c>
      <c r="D6" s="344"/>
      <c r="E6" s="344"/>
      <c r="F6" s="345">
        <f>'FPR Day 1'!$E$7</f>
        <v>0</v>
      </c>
      <c r="G6" s="346"/>
      <c r="H6" s="346"/>
      <c r="I6" s="346"/>
      <c r="J6" s="347"/>
      <c r="P6" s="112"/>
      <c r="Q6" s="112"/>
      <c r="R6" s="112"/>
    </row>
    <row r="7" spans="2:18" ht="19.5" customHeight="1" thickBot="1">
      <c r="B7" s="119"/>
      <c r="C7" s="60" t="s">
        <v>41</v>
      </c>
      <c r="D7" s="145"/>
      <c r="E7" s="348"/>
      <c r="F7" s="348"/>
      <c r="G7" s="349"/>
      <c r="H7" s="349"/>
      <c r="I7" s="349"/>
      <c r="J7" s="349"/>
      <c r="P7" s="112"/>
      <c r="Q7" s="112"/>
      <c r="R7" s="112"/>
    </row>
    <row r="8" spans="2:10" ht="14.25" customHeight="1" thickBot="1">
      <c r="B8" s="119"/>
      <c r="C8" s="14"/>
      <c r="D8" s="14"/>
      <c r="E8" s="14"/>
      <c r="F8" s="14"/>
      <c r="G8" s="14"/>
      <c r="H8" s="14"/>
      <c r="I8" s="14"/>
      <c r="J8" s="14"/>
    </row>
    <row r="9" spans="2:12" ht="51" customHeight="1">
      <c r="B9" s="342" t="s">
        <v>85</v>
      </c>
      <c r="C9" s="366" t="s">
        <v>43</v>
      </c>
      <c r="D9" s="367"/>
      <c r="E9" s="368"/>
      <c r="F9" s="20" t="s">
        <v>71</v>
      </c>
      <c r="G9" s="20" t="s">
        <v>48</v>
      </c>
      <c r="H9" s="20" t="s">
        <v>70</v>
      </c>
      <c r="I9" s="20" t="s">
        <v>135</v>
      </c>
      <c r="J9" s="20" t="s">
        <v>44</v>
      </c>
      <c r="K9" s="179" t="s">
        <v>139</v>
      </c>
      <c r="L9" s="18"/>
    </row>
    <row r="10" spans="2:15" s="63" customFormat="1" ht="18.75" customHeight="1" thickBot="1">
      <c r="B10" s="343"/>
      <c r="C10" s="339" t="s">
        <v>129</v>
      </c>
      <c r="D10" s="339"/>
      <c r="E10" s="339"/>
      <c r="F10" s="61" t="s">
        <v>130</v>
      </c>
      <c r="G10" s="61" t="s">
        <v>131</v>
      </c>
      <c r="H10" s="190" t="s">
        <v>132</v>
      </c>
      <c r="I10" s="61" t="s">
        <v>133</v>
      </c>
      <c r="J10" s="61" t="s">
        <v>134</v>
      </c>
      <c r="K10" s="141"/>
      <c r="L10" s="19"/>
      <c r="N10" s="19"/>
      <c r="O10" s="64"/>
    </row>
    <row r="11" spans="2:15" ht="17.25" customHeight="1" thickBot="1">
      <c r="B11" s="360" t="s">
        <v>18</v>
      </c>
      <c r="C11" s="361"/>
      <c r="D11" s="361"/>
      <c r="E11" s="361"/>
      <c r="F11" s="361"/>
      <c r="G11" s="361"/>
      <c r="H11" s="361"/>
      <c r="I11" s="362"/>
      <c r="J11" s="191"/>
      <c r="K11" s="142"/>
      <c r="N11" s="19"/>
      <c r="O11" s="15"/>
    </row>
    <row r="12" spans="2:15" ht="15" customHeight="1">
      <c r="B12" s="68" t="s">
        <v>77</v>
      </c>
      <c r="C12" s="350">
        <f>'FPR Day 1'!$D$16</f>
        <v>0</v>
      </c>
      <c r="D12" s="351"/>
      <c r="E12" s="351"/>
      <c r="F12" s="98">
        <f>'FPR Day 1'!$F$16</f>
        <v>0</v>
      </c>
      <c r="G12" s="108">
        <f>'FPR Day 1'!$P$36</f>
        <v>0</v>
      </c>
      <c r="H12" s="148"/>
      <c r="I12" s="184">
        <f aca="true" t="shared" si="0" ref="I12:I17">SUM(G12-H12)</f>
        <v>0</v>
      </c>
      <c r="J12" s="192"/>
      <c r="K12" s="143"/>
      <c r="O12" s="17"/>
    </row>
    <row r="13" spans="2:15" ht="15" customHeight="1">
      <c r="B13" s="69" t="s">
        <v>78</v>
      </c>
      <c r="C13" s="325">
        <f>'FPR Day 2'!$D$16</f>
        <v>0</v>
      </c>
      <c r="D13" s="326"/>
      <c r="E13" s="326"/>
      <c r="F13" s="183">
        <f>'FPR Day 2'!$F$16</f>
        <v>0</v>
      </c>
      <c r="G13" s="109">
        <f>'FPR Day 2'!$P$36</f>
        <v>0</v>
      </c>
      <c r="H13" s="149"/>
      <c r="I13" s="185">
        <f t="shared" si="0"/>
        <v>0</v>
      </c>
      <c r="J13" s="193"/>
      <c r="K13" s="143"/>
      <c r="O13" s="17"/>
    </row>
    <row r="14" spans="2:15" ht="15" customHeight="1">
      <c r="B14" s="69" t="s">
        <v>79</v>
      </c>
      <c r="C14" s="327">
        <f>'FPR Day 3'!$D$16</f>
        <v>0</v>
      </c>
      <c r="D14" s="328"/>
      <c r="E14" s="325"/>
      <c r="F14" s="183">
        <f>'FPR Day 3'!$F$16</f>
        <v>0</v>
      </c>
      <c r="G14" s="109">
        <f>'FPR Day 3'!$P$36</f>
        <v>0</v>
      </c>
      <c r="H14" s="149"/>
      <c r="I14" s="186">
        <f t="shared" si="0"/>
        <v>0</v>
      </c>
      <c r="J14" s="193"/>
      <c r="K14" s="143"/>
      <c r="O14" s="17"/>
    </row>
    <row r="15" spans="2:15" ht="15" customHeight="1">
      <c r="B15" s="69" t="s">
        <v>80</v>
      </c>
      <c r="C15" s="325">
        <f>'FPR Day 4'!$D$16</f>
        <v>0</v>
      </c>
      <c r="D15" s="326"/>
      <c r="E15" s="326"/>
      <c r="F15" s="183">
        <f>'FPR Day 4'!$F$16</f>
        <v>0</v>
      </c>
      <c r="G15" s="109">
        <f>'FPR Day 4'!$P$36</f>
        <v>0</v>
      </c>
      <c r="H15" s="149"/>
      <c r="I15" s="187">
        <f t="shared" si="0"/>
        <v>0</v>
      </c>
      <c r="J15" s="193"/>
      <c r="K15" s="143"/>
      <c r="O15" s="17"/>
    </row>
    <row r="16" spans="2:15" ht="15" customHeight="1">
      <c r="B16" s="70" t="s">
        <v>81</v>
      </c>
      <c r="C16" s="326">
        <f>'FPR Day 5'!$D$16</f>
        <v>0</v>
      </c>
      <c r="D16" s="326"/>
      <c r="E16" s="326"/>
      <c r="F16" s="183">
        <f>'FPR Day 5'!$F$16</f>
        <v>0</v>
      </c>
      <c r="G16" s="109">
        <f>'FPR Day 5'!$P$36</f>
        <v>0</v>
      </c>
      <c r="H16" s="149"/>
      <c r="I16" s="186">
        <f t="shared" si="0"/>
        <v>0</v>
      </c>
      <c r="J16" s="193"/>
      <c r="K16" s="143"/>
      <c r="O16" s="17"/>
    </row>
    <row r="17" spans="2:15" ht="15" customHeight="1" thickBot="1">
      <c r="B17" s="71"/>
      <c r="C17" s="340" t="s">
        <v>140</v>
      </c>
      <c r="D17" s="340"/>
      <c r="E17" s="341"/>
      <c r="F17" s="99">
        <f>$F$12</f>
        <v>0</v>
      </c>
      <c r="G17" s="107">
        <f>CEILING(K17,1)</f>
        <v>0</v>
      </c>
      <c r="H17" s="146">
        <f>SUM(H12:H16)</f>
        <v>0</v>
      </c>
      <c r="I17" s="147">
        <f t="shared" si="0"/>
        <v>0</v>
      </c>
      <c r="J17" s="194"/>
      <c r="K17" s="180">
        <f>SUM(G12:G16)</f>
        <v>0</v>
      </c>
      <c r="O17" s="17"/>
    </row>
    <row r="18" spans="2:15" s="112" customFormat="1" ht="15" customHeight="1" thickBot="1">
      <c r="B18" s="352"/>
      <c r="C18" s="352"/>
      <c r="D18" s="352"/>
      <c r="E18" s="352"/>
      <c r="F18" s="126"/>
      <c r="G18" s="125"/>
      <c r="H18" s="127"/>
      <c r="I18" s="131"/>
      <c r="J18" s="129"/>
      <c r="K18" s="181"/>
      <c r="O18" s="132"/>
    </row>
    <row r="19" spans="2:15" ht="15" customHeight="1">
      <c r="B19" s="372" t="s">
        <v>143</v>
      </c>
      <c r="C19" s="373"/>
      <c r="D19" s="373"/>
      <c r="E19" s="378"/>
      <c r="F19" s="134" t="s">
        <v>137</v>
      </c>
      <c r="G19" s="139">
        <f>CEILING(K19,0.5)</f>
        <v>0</v>
      </c>
      <c r="H19" s="135" t="s">
        <v>83</v>
      </c>
      <c r="I19" s="381" t="s">
        <v>142</v>
      </c>
      <c r="J19" s="384" t="s">
        <v>141</v>
      </c>
      <c r="K19" s="182">
        <f>SUM(E19*1.5*(5)/16)</f>
        <v>0</v>
      </c>
      <c r="O19" s="17"/>
    </row>
    <row r="20" spans="2:15" ht="15" customHeight="1">
      <c r="B20" s="374"/>
      <c r="C20" s="375"/>
      <c r="D20" s="375"/>
      <c r="E20" s="379"/>
      <c r="F20" s="133" t="s">
        <v>138</v>
      </c>
      <c r="G20" s="140">
        <f>CEILING(K20,0.5)</f>
        <v>0</v>
      </c>
      <c r="H20" s="128" t="s">
        <v>82</v>
      </c>
      <c r="I20" s="382"/>
      <c r="J20" s="385"/>
      <c r="K20" s="182">
        <f>SUM(E19*1.5*(5)/4)</f>
        <v>0</v>
      </c>
      <c r="O20" s="17"/>
    </row>
    <row r="21" spans="2:15" ht="15" customHeight="1" thickBot="1">
      <c r="B21" s="376"/>
      <c r="C21" s="377"/>
      <c r="D21" s="377"/>
      <c r="E21" s="380"/>
      <c r="F21" s="136"/>
      <c r="G21" s="137"/>
      <c r="H21" s="138"/>
      <c r="I21" s="383"/>
      <c r="J21" s="386"/>
      <c r="K21" s="144"/>
      <c r="O21" s="17"/>
    </row>
    <row r="22" spans="2:15" ht="15" customHeight="1" thickBot="1">
      <c r="B22" s="387"/>
      <c r="C22" s="387"/>
      <c r="D22" s="387"/>
      <c r="E22" s="100"/>
      <c r="G22" s="100"/>
      <c r="H22" s="130"/>
      <c r="I22" s="123"/>
      <c r="J22" s="195"/>
      <c r="K22" s="124"/>
      <c r="O22" s="17"/>
    </row>
    <row r="23" spans="2:15" ht="17.25" customHeight="1" thickBot="1">
      <c r="B23" s="331" t="s">
        <v>45</v>
      </c>
      <c r="C23" s="332"/>
      <c r="D23" s="332"/>
      <c r="E23" s="332"/>
      <c r="F23" s="332"/>
      <c r="G23" s="332"/>
      <c r="H23" s="332"/>
      <c r="I23" s="333"/>
      <c r="J23" s="122"/>
      <c r="K23" s="15"/>
      <c r="O23" s="17"/>
    </row>
    <row r="24" spans="2:15" ht="15" customHeight="1">
      <c r="B24" s="68" t="s">
        <v>49</v>
      </c>
      <c r="C24" s="358">
        <f>'FPR Day 1'!D17</f>
        <v>0</v>
      </c>
      <c r="D24" s="358"/>
      <c r="E24" s="359"/>
      <c r="F24" s="92">
        <f>'FPR Day 1'!$F$17</f>
        <v>0</v>
      </c>
      <c r="G24" s="93">
        <f>'FPR Day 1'!$J$17</f>
        <v>0</v>
      </c>
      <c r="H24" s="150"/>
      <c r="I24" s="188">
        <f aca="true" t="shared" si="1" ref="I24:I88">SUM(G24-H24)</f>
        <v>0</v>
      </c>
      <c r="J24" s="151"/>
      <c r="K24" s="15"/>
      <c r="O24" s="16"/>
    </row>
    <row r="25" spans="2:11" ht="15" customHeight="1">
      <c r="B25" s="66" t="s">
        <v>50</v>
      </c>
      <c r="C25" s="330">
        <f>'FPR Day 1'!D22</f>
        <v>0</v>
      </c>
      <c r="D25" s="330"/>
      <c r="E25" s="330"/>
      <c r="F25" s="94">
        <f>'FPR Day 1'!$F$22</f>
        <v>0</v>
      </c>
      <c r="G25" s="95">
        <f>'FPR Day 1'!$J$22</f>
        <v>0</v>
      </c>
      <c r="H25" s="149"/>
      <c r="I25" s="186">
        <f t="shared" si="1"/>
        <v>0</v>
      </c>
      <c r="J25" s="152"/>
      <c r="K25" s="16"/>
    </row>
    <row r="26" spans="2:10" ht="15" customHeight="1">
      <c r="B26" s="66" t="s">
        <v>51</v>
      </c>
      <c r="C26" s="330">
        <f>'FPR Day 1'!D27</f>
        <v>0</v>
      </c>
      <c r="D26" s="330"/>
      <c r="E26" s="330"/>
      <c r="F26" s="94">
        <f>'FPR Day 1'!$F$27</f>
        <v>0</v>
      </c>
      <c r="G26" s="95">
        <f>'FPR Day 1'!J27</f>
        <v>0</v>
      </c>
      <c r="H26" s="149"/>
      <c r="I26" s="186">
        <f t="shared" si="1"/>
        <v>0</v>
      </c>
      <c r="J26" s="152"/>
    </row>
    <row r="27" spans="2:10" ht="15" customHeight="1">
      <c r="B27" s="72" t="s">
        <v>51</v>
      </c>
      <c r="C27" s="363">
        <f>'FPR Day 1'!D28</f>
        <v>0</v>
      </c>
      <c r="D27" s="364"/>
      <c r="E27" s="365"/>
      <c r="F27" s="96">
        <f>'FPR Day 1'!$F$28</f>
        <v>0</v>
      </c>
      <c r="G27" s="97">
        <f>'FPR Day 1'!J28</f>
        <v>0</v>
      </c>
      <c r="H27" s="153"/>
      <c r="I27" s="186">
        <f t="shared" si="1"/>
        <v>0</v>
      </c>
      <c r="J27" s="154"/>
    </row>
    <row r="28" spans="2:10" ht="15" customHeight="1" thickBot="1">
      <c r="B28" s="74" t="s">
        <v>52</v>
      </c>
      <c r="C28" s="354">
        <f>'FPR Day 1'!D33</f>
        <v>0</v>
      </c>
      <c r="D28" s="355"/>
      <c r="E28" s="356"/>
      <c r="F28" s="114">
        <f>'FPR Day 1'!$F$33</f>
        <v>0</v>
      </c>
      <c r="G28" s="115">
        <f>'FPR Day 1'!$J$33</f>
        <v>0</v>
      </c>
      <c r="H28" s="155"/>
      <c r="I28" s="189">
        <f t="shared" si="1"/>
        <v>0</v>
      </c>
      <c r="J28" s="156"/>
    </row>
    <row r="29" spans="2:10" ht="15" customHeight="1">
      <c r="B29" s="65" t="s">
        <v>53</v>
      </c>
      <c r="C29" s="357">
        <f>'FPR Day 2'!D17</f>
        <v>0</v>
      </c>
      <c r="D29" s="358"/>
      <c r="E29" s="359"/>
      <c r="F29" s="92">
        <f>'FPR Day 2'!$F$17</f>
        <v>0</v>
      </c>
      <c r="G29" s="93">
        <f>'FPR Day 2'!$J$17</f>
        <v>0</v>
      </c>
      <c r="H29" s="150"/>
      <c r="I29" s="188">
        <f t="shared" si="1"/>
        <v>0</v>
      </c>
      <c r="J29" s="151"/>
    </row>
    <row r="30" spans="2:10" ht="15" customHeight="1">
      <c r="B30" s="66" t="s">
        <v>54</v>
      </c>
      <c r="C30" s="336">
        <f>'FPR Day 2'!D22</f>
        <v>0</v>
      </c>
      <c r="D30" s="337"/>
      <c r="E30" s="338"/>
      <c r="F30" s="94">
        <f>'FPR Day 2'!$F$22</f>
        <v>0</v>
      </c>
      <c r="G30" s="95">
        <f>'FPR Day 2'!$J$22</f>
        <v>0</v>
      </c>
      <c r="H30" s="149"/>
      <c r="I30" s="186">
        <f t="shared" si="1"/>
        <v>0</v>
      </c>
      <c r="J30" s="152"/>
    </row>
    <row r="31" spans="2:10" ht="15" customHeight="1">
      <c r="B31" s="66" t="s">
        <v>55</v>
      </c>
      <c r="C31" s="336">
        <f>'FPR Day 2'!D27</f>
        <v>0</v>
      </c>
      <c r="D31" s="337"/>
      <c r="E31" s="338"/>
      <c r="F31" s="94">
        <f>'FPR Day 2'!$F$27</f>
        <v>0</v>
      </c>
      <c r="G31" s="95">
        <f>'FPR Day 2'!J27</f>
        <v>0</v>
      </c>
      <c r="H31" s="149"/>
      <c r="I31" s="186">
        <f t="shared" si="1"/>
        <v>0</v>
      </c>
      <c r="J31" s="152"/>
    </row>
    <row r="32" spans="2:10" ht="15" customHeight="1">
      <c r="B32" s="66" t="s">
        <v>55</v>
      </c>
      <c r="C32" s="336">
        <f>'FPR Day 2'!D28</f>
        <v>0</v>
      </c>
      <c r="D32" s="337"/>
      <c r="E32" s="338"/>
      <c r="F32" s="94">
        <f>'FPR Day 2'!$F$28</f>
        <v>0</v>
      </c>
      <c r="G32" s="95">
        <f>'FPR Day 2'!J28</f>
        <v>0</v>
      </c>
      <c r="H32" s="149"/>
      <c r="I32" s="186">
        <f t="shared" si="1"/>
        <v>0</v>
      </c>
      <c r="J32" s="152"/>
    </row>
    <row r="33" spans="2:10" ht="15" customHeight="1" thickBot="1">
      <c r="B33" s="67" t="s">
        <v>56</v>
      </c>
      <c r="C33" s="323">
        <f>'FPR Day 2'!D33</f>
        <v>0</v>
      </c>
      <c r="D33" s="323"/>
      <c r="E33" s="323"/>
      <c r="F33" s="114">
        <f>'FPR Day 2'!$F$33</f>
        <v>0</v>
      </c>
      <c r="G33" s="115">
        <f>'FPR Day 2'!$J$33</f>
        <v>0</v>
      </c>
      <c r="H33" s="155"/>
      <c r="I33" s="189">
        <f t="shared" si="1"/>
        <v>0</v>
      </c>
      <c r="J33" s="156"/>
    </row>
    <row r="34" spans="2:10" ht="15" customHeight="1">
      <c r="B34" s="65" t="s">
        <v>57</v>
      </c>
      <c r="C34" s="329">
        <f>'FPR Day 3'!D17</f>
        <v>0</v>
      </c>
      <c r="D34" s="329"/>
      <c r="E34" s="329"/>
      <c r="F34" s="92">
        <f>'FPR Day 3'!$F$17</f>
        <v>0</v>
      </c>
      <c r="G34" s="93">
        <f>'FPR Day 3'!$J$17</f>
        <v>0</v>
      </c>
      <c r="H34" s="150"/>
      <c r="I34" s="188">
        <f t="shared" si="1"/>
        <v>0</v>
      </c>
      <c r="J34" s="151"/>
    </row>
    <row r="35" spans="2:10" ht="15" customHeight="1">
      <c r="B35" s="66" t="s">
        <v>58</v>
      </c>
      <c r="C35" s="330">
        <f>'FPR Day 3'!D22</f>
        <v>0</v>
      </c>
      <c r="D35" s="330"/>
      <c r="E35" s="330"/>
      <c r="F35" s="94">
        <f>'FPR Day 3'!$F$22</f>
        <v>0</v>
      </c>
      <c r="G35" s="95">
        <f>'FPR Day 3'!$J$22</f>
        <v>0</v>
      </c>
      <c r="H35" s="149"/>
      <c r="I35" s="186">
        <f t="shared" si="1"/>
        <v>0</v>
      </c>
      <c r="J35" s="152"/>
    </row>
    <row r="36" spans="2:10" ht="15" customHeight="1">
      <c r="B36" s="66" t="s">
        <v>59</v>
      </c>
      <c r="C36" s="336">
        <f>'FPR Day 3'!D27</f>
        <v>0</v>
      </c>
      <c r="D36" s="337"/>
      <c r="E36" s="338"/>
      <c r="F36" s="94">
        <f>'FPR Day 3'!$F$27</f>
        <v>0</v>
      </c>
      <c r="G36" s="95">
        <f>'FPR Day 3'!J27</f>
        <v>0</v>
      </c>
      <c r="H36" s="149"/>
      <c r="I36" s="186">
        <f t="shared" si="1"/>
        <v>0</v>
      </c>
      <c r="J36" s="152"/>
    </row>
    <row r="37" spans="2:10" ht="15" customHeight="1">
      <c r="B37" s="72" t="s">
        <v>59</v>
      </c>
      <c r="C37" s="330">
        <f>'FPR Day 3'!D28</f>
        <v>0</v>
      </c>
      <c r="D37" s="330"/>
      <c r="E37" s="330"/>
      <c r="F37" s="94">
        <f>'FPR Day 3'!$F$28</f>
        <v>0</v>
      </c>
      <c r="G37" s="95">
        <f>'FPR Day 3'!J28</f>
        <v>0</v>
      </c>
      <c r="H37" s="149"/>
      <c r="I37" s="186">
        <f t="shared" si="1"/>
        <v>0</v>
      </c>
      <c r="J37" s="152"/>
    </row>
    <row r="38" spans="2:10" ht="15" customHeight="1" thickBot="1">
      <c r="B38" s="67" t="s">
        <v>60</v>
      </c>
      <c r="C38" s="323">
        <f>'FPR Day 3'!D33</f>
        <v>0</v>
      </c>
      <c r="D38" s="323"/>
      <c r="E38" s="323"/>
      <c r="F38" s="114">
        <f>'FPR Day 3'!$F$33</f>
        <v>0</v>
      </c>
      <c r="G38" s="115">
        <f>'FPR Day 3'!$J$33</f>
        <v>0</v>
      </c>
      <c r="H38" s="155"/>
      <c r="I38" s="189">
        <f t="shared" si="1"/>
        <v>0</v>
      </c>
      <c r="J38" s="156"/>
    </row>
    <row r="39" spans="2:10" ht="15" customHeight="1">
      <c r="B39" s="65" t="s">
        <v>61</v>
      </c>
      <c r="C39" s="329">
        <f>'FPR Day 4'!D17</f>
        <v>0</v>
      </c>
      <c r="D39" s="329"/>
      <c r="E39" s="329"/>
      <c r="F39" s="92">
        <f>'FPR Day 4'!$F$17</f>
        <v>0</v>
      </c>
      <c r="G39" s="93">
        <f>'FPR Day 4'!$J$17</f>
        <v>0</v>
      </c>
      <c r="H39" s="150"/>
      <c r="I39" s="188">
        <f t="shared" si="1"/>
        <v>0</v>
      </c>
      <c r="J39" s="151"/>
    </row>
    <row r="40" spans="2:10" ht="15" customHeight="1">
      <c r="B40" s="66" t="s">
        <v>62</v>
      </c>
      <c r="C40" s="330">
        <f>'FPR Day 4'!D22</f>
        <v>0</v>
      </c>
      <c r="D40" s="330"/>
      <c r="E40" s="330"/>
      <c r="F40" s="94">
        <f>'FPR Day 4'!$F$22</f>
        <v>0</v>
      </c>
      <c r="G40" s="95">
        <f>'FPR Day 4'!$J$22</f>
        <v>0</v>
      </c>
      <c r="H40" s="149"/>
      <c r="I40" s="186">
        <f t="shared" si="1"/>
        <v>0</v>
      </c>
      <c r="J40" s="152"/>
    </row>
    <row r="41" spans="2:10" ht="15" customHeight="1">
      <c r="B41" s="66" t="s">
        <v>63</v>
      </c>
      <c r="C41" s="336">
        <f>'FPR Day 4'!D27</f>
        <v>0</v>
      </c>
      <c r="D41" s="337"/>
      <c r="E41" s="338"/>
      <c r="F41" s="94">
        <f>'FPR Day 4'!$F$27</f>
        <v>0</v>
      </c>
      <c r="G41" s="95">
        <f>'FPR Day 4'!J27</f>
        <v>0</v>
      </c>
      <c r="H41" s="149"/>
      <c r="I41" s="186">
        <f t="shared" si="1"/>
        <v>0</v>
      </c>
      <c r="J41" s="152"/>
    </row>
    <row r="42" spans="2:10" ht="15" customHeight="1">
      <c r="B42" s="66" t="s">
        <v>63</v>
      </c>
      <c r="C42" s="330">
        <f>'FPR Day 4'!D28</f>
        <v>0</v>
      </c>
      <c r="D42" s="330"/>
      <c r="E42" s="330"/>
      <c r="F42" s="94">
        <f>'FPR Day 4'!$F$28</f>
        <v>0</v>
      </c>
      <c r="G42" s="95">
        <f>'FPR Day 4'!J28</f>
        <v>0</v>
      </c>
      <c r="H42" s="149"/>
      <c r="I42" s="186">
        <f t="shared" si="1"/>
        <v>0</v>
      </c>
      <c r="J42" s="152"/>
    </row>
    <row r="43" spans="2:10" ht="15" customHeight="1" thickBot="1">
      <c r="B43" s="67" t="s">
        <v>64</v>
      </c>
      <c r="C43" s="323">
        <f>'FPR Day 4'!D33</f>
        <v>0</v>
      </c>
      <c r="D43" s="323"/>
      <c r="E43" s="323"/>
      <c r="F43" s="114">
        <f>'FPR Day 4'!$F$33</f>
        <v>0</v>
      </c>
      <c r="G43" s="115">
        <f>'FPR Day 4'!$J$33</f>
        <v>0</v>
      </c>
      <c r="H43" s="155"/>
      <c r="I43" s="189">
        <f t="shared" si="1"/>
        <v>0</v>
      </c>
      <c r="J43" s="156"/>
    </row>
    <row r="44" spans="2:10" ht="15" customHeight="1">
      <c r="B44" s="65" t="s">
        <v>65</v>
      </c>
      <c r="C44" s="329">
        <f>'FPR Day 5'!D17</f>
        <v>0</v>
      </c>
      <c r="D44" s="329"/>
      <c r="E44" s="329"/>
      <c r="F44" s="92">
        <f>'FPR Day 5'!$F$17</f>
        <v>0</v>
      </c>
      <c r="G44" s="93">
        <f>'FPR Day 5'!$J$17</f>
        <v>0</v>
      </c>
      <c r="H44" s="150"/>
      <c r="I44" s="188">
        <f t="shared" si="1"/>
        <v>0</v>
      </c>
      <c r="J44" s="151"/>
    </row>
    <row r="45" spans="2:10" ht="15" customHeight="1">
      <c r="B45" s="66" t="s">
        <v>66</v>
      </c>
      <c r="C45" s="330">
        <f>'FPR Day 5'!D22</f>
        <v>0</v>
      </c>
      <c r="D45" s="330"/>
      <c r="E45" s="330"/>
      <c r="F45" s="94">
        <f>'FPR Day 5'!$F$22</f>
        <v>0</v>
      </c>
      <c r="G45" s="95">
        <f>'FPR Day 5'!$J$22</f>
        <v>0</v>
      </c>
      <c r="H45" s="149"/>
      <c r="I45" s="186">
        <f t="shared" si="1"/>
        <v>0</v>
      </c>
      <c r="J45" s="152"/>
    </row>
    <row r="46" spans="2:10" ht="15" customHeight="1">
      <c r="B46" s="73" t="s">
        <v>67</v>
      </c>
      <c r="C46" s="336">
        <f>'FPR Day 5'!D27</f>
        <v>0</v>
      </c>
      <c r="D46" s="337"/>
      <c r="E46" s="338"/>
      <c r="F46" s="94">
        <f>'FPR Day 5'!$F$27</f>
        <v>0</v>
      </c>
      <c r="G46" s="95">
        <f>'FPR Day 5'!J27</f>
        <v>0</v>
      </c>
      <c r="H46" s="149"/>
      <c r="I46" s="186">
        <f t="shared" si="1"/>
        <v>0</v>
      </c>
      <c r="J46" s="152"/>
    </row>
    <row r="47" spans="2:10" ht="15" customHeight="1">
      <c r="B47" s="73" t="s">
        <v>67</v>
      </c>
      <c r="C47" s="330">
        <f>'FPR Day 5'!D28</f>
        <v>0</v>
      </c>
      <c r="D47" s="330"/>
      <c r="E47" s="330"/>
      <c r="F47" s="94">
        <f>'FPR Day 5'!$F$28</f>
        <v>0</v>
      </c>
      <c r="G47" s="95">
        <f>'FPR Day 5'!J28</f>
        <v>0</v>
      </c>
      <c r="H47" s="149"/>
      <c r="I47" s="186">
        <f t="shared" si="1"/>
        <v>0</v>
      </c>
      <c r="J47" s="152"/>
    </row>
    <row r="48" spans="2:10" ht="15" customHeight="1" thickBot="1">
      <c r="B48" s="74" t="s">
        <v>68</v>
      </c>
      <c r="C48" s="323">
        <f>'FPR Day 5'!D33</f>
        <v>0</v>
      </c>
      <c r="D48" s="323"/>
      <c r="E48" s="323"/>
      <c r="F48" s="114">
        <f>'FPR Day 5'!$F$33</f>
        <v>0</v>
      </c>
      <c r="G48" s="115">
        <f>'FPR Day 5'!$J$33</f>
        <v>0</v>
      </c>
      <c r="H48" s="155"/>
      <c r="I48" s="189">
        <f t="shared" si="1"/>
        <v>0</v>
      </c>
      <c r="J48" s="156"/>
    </row>
    <row r="49" spans="2:10" ht="17.25" customHeight="1" thickBot="1">
      <c r="B49" s="331" t="s">
        <v>46</v>
      </c>
      <c r="C49" s="332"/>
      <c r="D49" s="332"/>
      <c r="E49" s="332"/>
      <c r="F49" s="332"/>
      <c r="G49" s="332"/>
      <c r="H49" s="332"/>
      <c r="I49" s="333"/>
      <c r="J49" s="122"/>
    </row>
    <row r="50" spans="2:10" ht="15" customHeight="1">
      <c r="B50" s="65" t="s">
        <v>50</v>
      </c>
      <c r="C50" s="329">
        <f>'FPR Day 1'!D21</f>
        <v>0</v>
      </c>
      <c r="D50" s="329"/>
      <c r="E50" s="329"/>
      <c r="F50" s="92">
        <f>'FPR Day 1'!$F$21</f>
        <v>0</v>
      </c>
      <c r="G50" s="93">
        <f>'FPR Day 1'!$J$21</f>
        <v>0</v>
      </c>
      <c r="H50" s="157"/>
      <c r="I50" s="188">
        <f t="shared" si="1"/>
        <v>0</v>
      </c>
      <c r="J50" s="158"/>
    </row>
    <row r="51" spans="2:10" ht="15" customHeight="1">
      <c r="B51" s="73" t="s">
        <v>51</v>
      </c>
      <c r="C51" s="330">
        <f>'FPR Day 1'!D26</f>
        <v>0</v>
      </c>
      <c r="D51" s="330"/>
      <c r="E51" s="330"/>
      <c r="F51" s="94">
        <f>'FPR Day 1'!$F$26</f>
        <v>0</v>
      </c>
      <c r="G51" s="95">
        <f>'FPR Day 1'!$J$26</f>
        <v>0</v>
      </c>
      <c r="H51" s="159"/>
      <c r="I51" s="186">
        <f t="shared" si="1"/>
        <v>0</v>
      </c>
      <c r="J51" s="160"/>
    </row>
    <row r="52" spans="2:10" ht="15" customHeight="1" thickBot="1">
      <c r="B52" s="74" t="s">
        <v>52</v>
      </c>
      <c r="C52" s="323">
        <f>'FPR Day 1'!D32</f>
        <v>0</v>
      </c>
      <c r="D52" s="323"/>
      <c r="E52" s="323"/>
      <c r="F52" s="114">
        <f>'FPR Day 1'!$F$32</f>
        <v>0</v>
      </c>
      <c r="G52" s="115">
        <f>'FPR Day 1'!$J$32</f>
        <v>0</v>
      </c>
      <c r="H52" s="161"/>
      <c r="I52" s="189">
        <f t="shared" si="1"/>
        <v>0</v>
      </c>
      <c r="J52" s="162"/>
    </row>
    <row r="53" spans="2:10" ht="15" customHeight="1">
      <c r="B53" s="65" t="s">
        <v>54</v>
      </c>
      <c r="C53" s="329">
        <f>'FPR Day 2'!D21</f>
        <v>0</v>
      </c>
      <c r="D53" s="329"/>
      <c r="E53" s="329"/>
      <c r="F53" s="92">
        <f>'FPR Day 2'!$F$21</f>
        <v>0</v>
      </c>
      <c r="G53" s="93">
        <f>'FPR Day 2'!$J$21</f>
        <v>0</v>
      </c>
      <c r="H53" s="157"/>
      <c r="I53" s="188">
        <f t="shared" si="1"/>
        <v>0</v>
      </c>
      <c r="J53" s="158"/>
    </row>
    <row r="54" spans="2:10" ht="15" customHeight="1">
      <c r="B54" s="73" t="s">
        <v>55</v>
      </c>
      <c r="C54" s="330">
        <f>'FPR Day 2'!D26</f>
        <v>0</v>
      </c>
      <c r="D54" s="330"/>
      <c r="E54" s="330"/>
      <c r="F54" s="94">
        <f>'FPR Day 2'!$F$26</f>
        <v>0</v>
      </c>
      <c r="G54" s="95">
        <f>'FPR Day 2'!$J$26</f>
        <v>0</v>
      </c>
      <c r="H54" s="159"/>
      <c r="I54" s="186">
        <f t="shared" si="1"/>
        <v>0</v>
      </c>
      <c r="J54" s="160"/>
    </row>
    <row r="55" spans="2:10" ht="15" customHeight="1" thickBot="1">
      <c r="B55" s="74" t="s">
        <v>56</v>
      </c>
      <c r="C55" s="323">
        <f>'FPR Day 2'!D32</f>
        <v>0</v>
      </c>
      <c r="D55" s="323"/>
      <c r="E55" s="323"/>
      <c r="F55" s="114">
        <f>'FPR Day 2'!$F$32</f>
        <v>0</v>
      </c>
      <c r="G55" s="115">
        <f>'FPR Day 2'!$J$32</f>
        <v>0</v>
      </c>
      <c r="H55" s="161"/>
      <c r="I55" s="189">
        <f t="shared" si="1"/>
        <v>0</v>
      </c>
      <c r="J55" s="162"/>
    </row>
    <row r="56" spans="2:10" ht="15" customHeight="1">
      <c r="B56" s="65" t="s">
        <v>58</v>
      </c>
      <c r="C56" s="329">
        <f>'FPR Day 3'!D21</f>
        <v>0</v>
      </c>
      <c r="D56" s="329"/>
      <c r="E56" s="329"/>
      <c r="F56" s="92">
        <f>'FPR Day 3'!$F$21</f>
        <v>0</v>
      </c>
      <c r="G56" s="93">
        <f>'FPR Day 3'!$J$21</f>
        <v>0</v>
      </c>
      <c r="H56" s="157"/>
      <c r="I56" s="188">
        <f t="shared" si="1"/>
        <v>0</v>
      </c>
      <c r="J56" s="158"/>
    </row>
    <row r="57" spans="2:10" ht="15" customHeight="1">
      <c r="B57" s="73" t="s">
        <v>59</v>
      </c>
      <c r="C57" s="330">
        <f>'FPR Day 3'!$D$26</f>
        <v>0</v>
      </c>
      <c r="D57" s="330"/>
      <c r="E57" s="330"/>
      <c r="F57" s="94">
        <f>'FPR Day 3'!$F$26</f>
        <v>0</v>
      </c>
      <c r="G57" s="95">
        <f>'FPR Day 3'!$J$26</f>
        <v>0</v>
      </c>
      <c r="H57" s="159"/>
      <c r="I57" s="186">
        <f t="shared" si="1"/>
        <v>0</v>
      </c>
      <c r="J57" s="160"/>
    </row>
    <row r="58" spans="2:10" ht="15" customHeight="1" thickBot="1">
      <c r="B58" s="74" t="s">
        <v>60</v>
      </c>
      <c r="C58" s="323">
        <f>'FPR Day 3'!D32</f>
        <v>0</v>
      </c>
      <c r="D58" s="323"/>
      <c r="E58" s="323"/>
      <c r="F58" s="114">
        <f>'FPR Day 3'!$F$32</f>
        <v>0</v>
      </c>
      <c r="G58" s="115">
        <f>'FPR Day 3'!$J$32</f>
        <v>0</v>
      </c>
      <c r="H58" s="161"/>
      <c r="I58" s="189">
        <f t="shared" si="1"/>
        <v>0</v>
      </c>
      <c r="J58" s="162"/>
    </row>
    <row r="59" spans="2:10" ht="15" customHeight="1">
      <c r="B59" s="65" t="s">
        <v>62</v>
      </c>
      <c r="C59" s="329">
        <f>'FPR Day 4'!D21</f>
        <v>0</v>
      </c>
      <c r="D59" s="329"/>
      <c r="E59" s="329"/>
      <c r="F59" s="92">
        <f>'FPR Day 4'!$F$21</f>
        <v>0</v>
      </c>
      <c r="G59" s="93">
        <f>'FPR Day 4'!$J$21</f>
        <v>0</v>
      </c>
      <c r="H59" s="157"/>
      <c r="I59" s="188">
        <f t="shared" si="1"/>
        <v>0</v>
      </c>
      <c r="J59" s="158"/>
    </row>
    <row r="60" spans="2:10" ht="15" customHeight="1">
      <c r="B60" s="73" t="s">
        <v>63</v>
      </c>
      <c r="C60" s="330">
        <f>'FPR Day 4'!D26</f>
        <v>0</v>
      </c>
      <c r="D60" s="330"/>
      <c r="E60" s="330"/>
      <c r="F60" s="94">
        <f>'FPR Day 4'!$F$26</f>
        <v>0</v>
      </c>
      <c r="G60" s="95">
        <f>'FPR Day 4'!$J$26</f>
        <v>0</v>
      </c>
      <c r="H60" s="159"/>
      <c r="I60" s="186">
        <f t="shared" si="1"/>
        <v>0</v>
      </c>
      <c r="J60" s="160"/>
    </row>
    <row r="61" spans="2:10" ht="15" customHeight="1" thickBot="1">
      <c r="B61" s="74" t="s">
        <v>64</v>
      </c>
      <c r="C61" s="323">
        <f>'FPR Day 4'!D32</f>
        <v>0</v>
      </c>
      <c r="D61" s="323"/>
      <c r="E61" s="323"/>
      <c r="F61" s="114">
        <f>'FPR Day 4'!$F$32</f>
        <v>0</v>
      </c>
      <c r="G61" s="115">
        <f>'FPR Day 4'!$J$32</f>
        <v>0</v>
      </c>
      <c r="H61" s="161"/>
      <c r="I61" s="189">
        <f t="shared" si="1"/>
        <v>0</v>
      </c>
      <c r="J61" s="162"/>
    </row>
    <row r="62" spans="2:10" ht="15" customHeight="1">
      <c r="B62" s="65" t="s">
        <v>66</v>
      </c>
      <c r="C62" s="329">
        <f>'FPR Day 5'!D21</f>
        <v>0</v>
      </c>
      <c r="D62" s="329"/>
      <c r="E62" s="329"/>
      <c r="F62" s="92">
        <f>'FPR Day 5'!$F$21</f>
        <v>0</v>
      </c>
      <c r="G62" s="93">
        <f>'FPR Day 5'!$J$21</f>
        <v>0</v>
      </c>
      <c r="H62" s="157"/>
      <c r="I62" s="188">
        <f t="shared" si="1"/>
        <v>0</v>
      </c>
      <c r="J62" s="158"/>
    </row>
    <row r="63" spans="2:10" ht="15" customHeight="1">
      <c r="B63" s="73" t="s">
        <v>67</v>
      </c>
      <c r="C63" s="330">
        <f>'FPR Day 5'!D26</f>
        <v>0</v>
      </c>
      <c r="D63" s="330"/>
      <c r="E63" s="330"/>
      <c r="F63" s="94">
        <f>'FPR Day 5'!$F$26</f>
        <v>0</v>
      </c>
      <c r="G63" s="95">
        <f>'FPR Day 5'!$J$26</f>
        <v>0</v>
      </c>
      <c r="H63" s="159"/>
      <c r="I63" s="186">
        <f t="shared" si="1"/>
        <v>0</v>
      </c>
      <c r="J63" s="160"/>
    </row>
    <row r="64" spans="2:10" ht="15" customHeight="1" thickBot="1">
      <c r="B64" s="74" t="s">
        <v>68</v>
      </c>
      <c r="C64" s="323">
        <f>'FPR Day 5'!D32</f>
        <v>0</v>
      </c>
      <c r="D64" s="323"/>
      <c r="E64" s="323"/>
      <c r="F64" s="114">
        <f>'FPR Day 5'!$F$32</f>
        <v>0</v>
      </c>
      <c r="G64" s="115">
        <f>'FPR Day 5'!$J$32</f>
        <v>0</v>
      </c>
      <c r="H64" s="161"/>
      <c r="I64" s="189">
        <f t="shared" si="1"/>
        <v>0</v>
      </c>
      <c r="J64" s="162"/>
    </row>
    <row r="65" spans="2:10" ht="17.25" customHeight="1" thickBot="1">
      <c r="B65" s="331" t="s">
        <v>69</v>
      </c>
      <c r="C65" s="332"/>
      <c r="D65" s="332"/>
      <c r="E65" s="332"/>
      <c r="F65" s="332"/>
      <c r="G65" s="332"/>
      <c r="H65" s="332"/>
      <c r="I65" s="333"/>
      <c r="J65" s="122"/>
    </row>
    <row r="66" spans="2:10" ht="15" customHeight="1">
      <c r="B66" s="68" t="s">
        <v>49</v>
      </c>
      <c r="C66" s="329">
        <f>'FPR Day 1'!D18</f>
        <v>0</v>
      </c>
      <c r="D66" s="329"/>
      <c r="E66" s="329"/>
      <c r="F66" s="92">
        <f>'FPR Day 1'!$F$18</f>
        <v>0</v>
      </c>
      <c r="G66" s="93">
        <f>'FPR Day 1'!$J$18</f>
        <v>0</v>
      </c>
      <c r="H66" s="150"/>
      <c r="I66" s="188">
        <f t="shared" si="1"/>
        <v>0</v>
      </c>
      <c r="J66" s="163"/>
    </row>
    <row r="67" spans="2:10" ht="15" customHeight="1">
      <c r="B67" s="118" t="s">
        <v>50</v>
      </c>
      <c r="C67" s="324">
        <f>'FPR Day 1'!D23</f>
        <v>0</v>
      </c>
      <c r="D67" s="324"/>
      <c r="E67" s="324"/>
      <c r="F67" s="101">
        <f>'FPR Day 1'!$F$23</f>
        <v>0</v>
      </c>
      <c r="G67" s="102">
        <f>'FPR Day 1'!$J$23</f>
        <v>0</v>
      </c>
      <c r="H67" s="164"/>
      <c r="I67" s="186">
        <f t="shared" si="1"/>
        <v>0</v>
      </c>
      <c r="J67" s="165"/>
    </row>
    <row r="68" spans="2:10" ht="15" customHeight="1">
      <c r="B68" s="118" t="s">
        <v>51</v>
      </c>
      <c r="C68" s="324">
        <f>'FPR Day 1'!D29</f>
        <v>0</v>
      </c>
      <c r="D68" s="324"/>
      <c r="E68" s="324"/>
      <c r="F68" s="101">
        <f>'FPR Day 1'!$F$29</f>
        <v>0</v>
      </c>
      <c r="G68" s="102">
        <f>'FPR Day 1'!$J$29</f>
        <v>0</v>
      </c>
      <c r="H68" s="164"/>
      <c r="I68" s="186">
        <f t="shared" si="1"/>
        <v>0</v>
      </c>
      <c r="J68" s="165"/>
    </row>
    <row r="69" spans="2:10" ht="15" customHeight="1" thickBot="1">
      <c r="B69" s="67" t="s">
        <v>52</v>
      </c>
      <c r="C69" s="335">
        <f>'FPR Day 1'!D34</f>
        <v>0</v>
      </c>
      <c r="D69" s="335"/>
      <c r="E69" s="335"/>
      <c r="F69" s="116">
        <f>'FPR Day 1'!$F$34</f>
        <v>0</v>
      </c>
      <c r="G69" s="117">
        <f>'FPR Day 1'!$J$34</f>
        <v>0</v>
      </c>
      <c r="H69" s="166"/>
      <c r="I69" s="189">
        <f t="shared" si="1"/>
        <v>0</v>
      </c>
      <c r="J69" s="167"/>
    </row>
    <row r="70" spans="2:10" ht="15" customHeight="1">
      <c r="B70" s="75" t="s">
        <v>53</v>
      </c>
      <c r="C70" s="329">
        <f>'FPR Day 2'!D18</f>
        <v>0</v>
      </c>
      <c r="D70" s="329"/>
      <c r="E70" s="329"/>
      <c r="F70" s="92">
        <f>'FPR Day 2'!$F$18</f>
        <v>0</v>
      </c>
      <c r="G70" s="93">
        <f>'FPR Day 2'!$J$18</f>
        <v>0</v>
      </c>
      <c r="H70" s="150"/>
      <c r="I70" s="188">
        <f t="shared" si="1"/>
        <v>0</v>
      </c>
      <c r="J70" s="163"/>
    </row>
    <row r="71" spans="2:10" ht="15" customHeight="1">
      <c r="B71" s="69" t="s">
        <v>54</v>
      </c>
      <c r="C71" s="324">
        <f>'FPR Day 2'!D23</f>
        <v>0</v>
      </c>
      <c r="D71" s="324"/>
      <c r="E71" s="324"/>
      <c r="F71" s="101">
        <f>'FPR Day 2'!$F$23</f>
        <v>0</v>
      </c>
      <c r="G71" s="102">
        <f>'FPR Day 2'!$J$23</f>
        <v>0</v>
      </c>
      <c r="H71" s="164"/>
      <c r="I71" s="186">
        <f t="shared" si="1"/>
        <v>0</v>
      </c>
      <c r="J71" s="165"/>
    </row>
    <row r="72" spans="2:10" ht="15" customHeight="1">
      <c r="B72" s="118" t="s">
        <v>55</v>
      </c>
      <c r="C72" s="334">
        <f>'FPR Day 2'!D29</f>
        <v>0</v>
      </c>
      <c r="D72" s="334"/>
      <c r="E72" s="334"/>
      <c r="F72" s="96">
        <f>'FPR Day 2'!$F$29</f>
        <v>0</v>
      </c>
      <c r="G72" s="97">
        <f>'FPR Day 2'!$J$29</f>
        <v>0</v>
      </c>
      <c r="H72" s="153"/>
      <c r="I72" s="186">
        <f t="shared" si="1"/>
        <v>0</v>
      </c>
      <c r="J72" s="168"/>
    </row>
    <row r="73" spans="2:10" ht="15" customHeight="1" thickBot="1">
      <c r="B73" s="67" t="s">
        <v>56</v>
      </c>
      <c r="C73" s="323">
        <f>'FPR Day 2'!D34</f>
        <v>0</v>
      </c>
      <c r="D73" s="323"/>
      <c r="E73" s="323"/>
      <c r="F73" s="114">
        <f>'FPR Day 2'!$F$34</f>
        <v>0</v>
      </c>
      <c r="G73" s="115">
        <f>'FPR Day 2'!$J$34</f>
        <v>0</v>
      </c>
      <c r="H73" s="169"/>
      <c r="I73" s="189">
        <f t="shared" si="1"/>
        <v>0</v>
      </c>
      <c r="J73" s="170"/>
    </row>
    <row r="74" spans="2:10" ht="15" customHeight="1">
      <c r="B74" s="75" t="s">
        <v>57</v>
      </c>
      <c r="C74" s="329">
        <f>'FPR Day 3'!D18</f>
        <v>0</v>
      </c>
      <c r="D74" s="329"/>
      <c r="E74" s="329"/>
      <c r="F74" s="92">
        <f>'FPR Day 3'!$F$18</f>
        <v>0</v>
      </c>
      <c r="G74" s="93">
        <f>'FPR Day 3'!$J$18</f>
        <v>0</v>
      </c>
      <c r="H74" s="171"/>
      <c r="I74" s="188">
        <f t="shared" si="1"/>
        <v>0</v>
      </c>
      <c r="J74" s="172"/>
    </row>
    <row r="75" spans="2:10" ht="15" customHeight="1">
      <c r="B75" s="69" t="s">
        <v>58</v>
      </c>
      <c r="C75" s="330">
        <f>'FPR Day 3'!D23</f>
        <v>0</v>
      </c>
      <c r="D75" s="330"/>
      <c r="E75" s="330"/>
      <c r="F75" s="94">
        <f>'FPR Day 3'!$F$23</f>
        <v>0</v>
      </c>
      <c r="G75" s="95">
        <f>'FPR Day 3'!$J$23</f>
        <v>0</v>
      </c>
      <c r="H75" s="173"/>
      <c r="I75" s="186">
        <f t="shared" si="1"/>
        <v>0</v>
      </c>
      <c r="J75" s="174"/>
    </row>
    <row r="76" spans="2:10" ht="15" customHeight="1">
      <c r="B76" s="118" t="s">
        <v>59</v>
      </c>
      <c r="C76" s="330">
        <f>'FPR Day 3'!D29</f>
        <v>0</v>
      </c>
      <c r="D76" s="330"/>
      <c r="E76" s="330"/>
      <c r="F76" s="94">
        <f>'FPR Day 3'!$F$29</f>
        <v>0</v>
      </c>
      <c r="G76" s="95">
        <f>'FPR Day 3'!$J$29</f>
        <v>0</v>
      </c>
      <c r="H76" s="173"/>
      <c r="I76" s="186">
        <f t="shared" si="1"/>
        <v>0</v>
      </c>
      <c r="J76" s="174"/>
    </row>
    <row r="77" spans="2:10" ht="15" customHeight="1" thickBot="1">
      <c r="B77" s="67" t="s">
        <v>60</v>
      </c>
      <c r="C77" s="323">
        <f>'FPR Day 3'!D34</f>
        <v>0</v>
      </c>
      <c r="D77" s="323"/>
      <c r="E77" s="323"/>
      <c r="F77" s="114">
        <f>'FPR Day 3'!$F$34</f>
        <v>0</v>
      </c>
      <c r="G77" s="115">
        <f>'FPR Day 3'!$J$34</f>
        <v>0</v>
      </c>
      <c r="H77" s="169"/>
      <c r="I77" s="189">
        <f t="shared" si="1"/>
        <v>0</v>
      </c>
      <c r="J77" s="170"/>
    </row>
    <row r="78" spans="2:10" ht="15" customHeight="1">
      <c r="B78" s="75" t="s">
        <v>61</v>
      </c>
      <c r="C78" s="329">
        <f>'FPR Day 4'!D18</f>
        <v>0</v>
      </c>
      <c r="D78" s="329"/>
      <c r="E78" s="329"/>
      <c r="F78" s="92">
        <f>'FPR Day 4'!$F$18</f>
        <v>0</v>
      </c>
      <c r="G78" s="93">
        <f>'FPR Day 4'!$J$18</f>
        <v>0</v>
      </c>
      <c r="H78" s="171"/>
      <c r="I78" s="188">
        <f t="shared" si="1"/>
        <v>0</v>
      </c>
      <c r="J78" s="172"/>
    </row>
    <row r="79" spans="2:10" ht="15" customHeight="1">
      <c r="B79" s="70" t="s">
        <v>62</v>
      </c>
      <c r="C79" s="330">
        <f>'FPR Day 4'!D23</f>
        <v>0</v>
      </c>
      <c r="D79" s="330"/>
      <c r="E79" s="330"/>
      <c r="F79" s="94">
        <f>'FPR Day 4'!$F$23</f>
        <v>0</v>
      </c>
      <c r="G79" s="95">
        <f>'FPR Day 4'!$J$23</f>
        <v>0</v>
      </c>
      <c r="H79" s="173"/>
      <c r="I79" s="186">
        <f t="shared" si="1"/>
        <v>0</v>
      </c>
      <c r="J79" s="174"/>
    </row>
    <row r="80" spans="2:10" ht="15" customHeight="1">
      <c r="B80" s="69" t="s">
        <v>63</v>
      </c>
      <c r="C80" s="330">
        <f>'FPR Day 4'!D29</f>
        <v>0</v>
      </c>
      <c r="D80" s="330"/>
      <c r="E80" s="330"/>
      <c r="F80" s="94">
        <f>'FPR Day 4'!$F$29</f>
        <v>0</v>
      </c>
      <c r="G80" s="95">
        <f>'FPR Day 4'!$J$29</f>
        <v>0</v>
      </c>
      <c r="H80" s="173"/>
      <c r="I80" s="186">
        <f t="shared" si="1"/>
        <v>0</v>
      </c>
      <c r="J80" s="174"/>
    </row>
    <row r="81" spans="2:10" ht="15" customHeight="1" thickBot="1">
      <c r="B81" s="67" t="s">
        <v>64</v>
      </c>
      <c r="C81" s="323">
        <f>'FPR Day 4'!D34</f>
        <v>0</v>
      </c>
      <c r="D81" s="323"/>
      <c r="E81" s="323"/>
      <c r="F81" s="114">
        <f>'FPR Day 4'!$F$34</f>
        <v>0</v>
      </c>
      <c r="G81" s="115">
        <f>'FPR Day 4'!$J$34</f>
        <v>0</v>
      </c>
      <c r="H81" s="169"/>
      <c r="I81" s="189">
        <f t="shared" si="1"/>
        <v>0</v>
      </c>
      <c r="J81" s="170"/>
    </row>
    <row r="82" spans="2:10" ht="15" customHeight="1">
      <c r="B82" s="75" t="s">
        <v>65</v>
      </c>
      <c r="C82" s="329">
        <f>'FPR Day 5'!D18</f>
        <v>0</v>
      </c>
      <c r="D82" s="329"/>
      <c r="E82" s="329"/>
      <c r="F82" s="92">
        <f>'FPR Day 5'!$F$18</f>
        <v>0</v>
      </c>
      <c r="G82" s="93">
        <f>'FPR Day 5'!$J$18</f>
        <v>0</v>
      </c>
      <c r="H82" s="171"/>
      <c r="I82" s="188">
        <f t="shared" si="1"/>
        <v>0</v>
      </c>
      <c r="J82" s="172"/>
    </row>
    <row r="83" spans="2:10" ht="15" customHeight="1">
      <c r="B83" s="69" t="s">
        <v>66</v>
      </c>
      <c r="C83" s="330">
        <f>'FPR Day 5'!D23</f>
        <v>0</v>
      </c>
      <c r="D83" s="330"/>
      <c r="E83" s="330"/>
      <c r="F83" s="94">
        <f>'FPR Day 5'!$F$23</f>
        <v>0</v>
      </c>
      <c r="G83" s="95">
        <f>'FPR Day 5'!$J$23</f>
        <v>0</v>
      </c>
      <c r="H83" s="173"/>
      <c r="I83" s="186">
        <f t="shared" si="1"/>
        <v>0</v>
      </c>
      <c r="J83" s="174"/>
    </row>
    <row r="84" spans="2:10" ht="15" customHeight="1">
      <c r="B84" s="118" t="s">
        <v>67</v>
      </c>
      <c r="C84" s="330">
        <f>'FPR Day 5'!D29</f>
        <v>0</v>
      </c>
      <c r="D84" s="330"/>
      <c r="E84" s="330"/>
      <c r="F84" s="94">
        <f>'FPR Day 5'!$F$29</f>
        <v>0</v>
      </c>
      <c r="G84" s="95">
        <f>'FPR Day 5'!$J$29</f>
        <v>0</v>
      </c>
      <c r="H84" s="173"/>
      <c r="I84" s="186">
        <f t="shared" si="1"/>
        <v>0</v>
      </c>
      <c r="J84" s="174"/>
    </row>
    <row r="85" spans="2:10" ht="15" customHeight="1" thickBot="1">
      <c r="B85" s="67" t="s">
        <v>68</v>
      </c>
      <c r="C85" s="323">
        <f>'FPR Day 5'!D34</f>
        <v>0</v>
      </c>
      <c r="D85" s="323"/>
      <c r="E85" s="323"/>
      <c r="F85" s="114">
        <f>'FPR Day 5'!$F$34</f>
        <v>0</v>
      </c>
      <c r="G85" s="115">
        <f>'FPR Day 5'!$J$34</f>
        <v>0</v>
      </c>
      <c r="H85" s="169"/>
      <c r="I85" s="189">
        <f t="shared" si="1"/>
        <v>0</v>
      </c>
      <c r="J85" s="170"/>
    </row>
    <row r="86" spans="2:10" ht="17.25" customHeight="1" thickBot="1">
      <c r="B86" s="331" t="s">
        <v>47</v>
      </c>
      <c r="C86" s="332"/>
      <c r="D86" s="332"/>
      <c r="E86" s="332"/>
      <c r="F86" s="332"/>
      <c r="G86" s="332"/>
      <c r="H86" s="332"/>
      <c r="I86" s="333"/>
      <c r="J86" s="121"/>
    </row>
    <row r="87" spans="2:10" ht="15" customHeight="1">
      <c r="B87" s="75" t="s">
        <v>104</v>
      </c>
      <c r="C87" s="320">
        <f>'FPR Day 1'!D19</f>
        <v>0</v>
      </c>
      <c r="D87" s="321"/>
      <c r="E87" s="322"/>
      <c r="F87" s="103">
        <f>'FPR Day 1'!$F$19</f>
        <v>0</v>
      </c>
      <c r="G87" s="106">
        <f>'FPR Day 1'!$J$19</f>
        <v>0</v>
      </c>
      <c r="H87" s="157"/>
      <c r="I87" s="188">
        <f t="shared" si="1"/>
        <v>0</v>
      </c>
      <c r="J87" s="158"/>
    </row>
    <row r="88" spans="2:10" ht="15" customHeight="1">
      <c r="B88" s="76" t="s">
        <v>91</v>
      </c>
      <c r="C88" s="317">
        <f>'FPR Day 1'!$D$24</f>
        <v>0</v>
      </c>
      <c r="D88" s="318"/>
      <c r="E88" s="319"/>
      <c r="F88" s="104">
        <f>'FPR Day 1'!$F$24</f>
        <v>0</v>
      </c>
      <c r="G88" s="110">
        <f>'FPR Day 1'!$J$24</f>
        <v>0</v>
      </c>
      <c r="H88" s="159"/>
      <c r="I88" s="186">
        <f t="shared" si="1"/>
        <v>0</v>
      </c>
      <c r="J88" s="160"/>
    </row>
    <row r="89" spans="2:10" ht="15" customHeight="1">
      <c r="B89" s="73" t="s">
        <v>87</v>
      </c>
      <c r="C89" s="317">
        <f>'FPR Day 1'!$D$30</f>
        <v>0</v>
      </c>
      <c r="D89" s="318"/>
      <c r="E89" s="319"/>
      <c r="F89" s="104">
        <f>'FPR Day 1'!$F$30</f>
        <v>0</v>
      </c>
      <c r="G89" s="110">
        <f>'FPR Day 1'!$J$30</f>
        <v>0</v>
      </c>
      <c r="H89" s="159"/>
      <c r="I89" s="186">
        <f aca="true" t="shared" si="2" ref="I89:I122">SUM(G89-H89)</f>
        <v>0</v>
      </c>
      <c r="J89" s="160"/>
    </row>
    <row r="90" spans="2:10" ht="15" customHeight="1" thickBot="1">
      <c r="B90" s="67" t="s">
        <v>92</v>
      </c>
      <c r="C90" s="308">
        <f>'FPR Day 1'!$D$35</f>
        <v>0</v>
      </c>
      <c r="D90" s="309"/>
      <c r="E90" s="310"/>
      <c r="F90" s="105">
        <f>'FPR Day 1'!$F$35</f>
        <v>0</v>
      </c>
      <c r="G90" s="111">
        <f>'FPR Day 1'!$J$35</f>
        <v>0</v>
      </c>
      <c r="H90" s="161"/>
      <c r="I90" s="189">
        <f t="shared" si="2"/>
        <v>0</v>
      </c>
      <c r="J90" s="162"/>
    </row>
    <row r="91" spans="2:11" ht="15" customHeight="1">
      <c r="B91" s="75" t="s">
        <v>103</v>
      </c>
      <c r="C91" s="320">
        <f>'FPR Day 2'!$D$19</f>
        <v>0</v>
      </c>
      <c r="D91" s="321"/>
      <c r="E91" s="322"/>
      <c r="F91" s="103">
        <f>'FPR Day 2'!$F$19</f>
        <v>0</v>
      </c>
      <c r="G91" s="106">
        <f>'FPR Day 2'!$J$19</f>
        <v>0</v>
      </c>
      <c r="H91" s="157"/>
      <c r="I91" s="188">
        <f t="shared" si="2"/>
        <v>0</v>
      </c>
      <c r="J91" s="158"/>
      <c r="K91" s="112"/>
    </row>
    <row r="92" spans="2:10" ht="15" customHeight="1">
      <c r="B92" s="76" t="s">
        <v>93</v>
      </c>
      <c r="C92" s="317">
        <f>'FPR Day 2'!$D$24</f>
        <v>0</v>
      </c>
      <c r="D92" s="318"/>
      <c r="E92" s="319"/>
      <c r="F92" s="104">
        <f>'FPR Day 2'!$F$24</f>
        <v>0</v>
      </c>
      <c r="G92" s="110">
        <f>'FPR Day 2'!$J$24</f>
        <v>0</v>
      </c>
      <c r="H92" s="159"/>
      <c r="I92" s="186">
        <f t="shared" si="2"/>
        <v>0</v>
      </c>
      <c r="J92" s="160"/>
    </row>
    <row r="93" spans="2:10" ht="15" customHeight="1">
      <c r="B93" s="76" t="s">
        <v>88</v>
      </c>
      <c r="C93" s="317">
        <f>'FPR Day 2'!$D$30</f>
        <v>0</v>
      </c>
      <c r="D93" s="318"/>
      <c r="E93" s="319"/>
      <c r="F93" s="104">
        <f>'FPR Day 2'!$F$30</f>
        <v>0</v>
      </c>
      <c r="G93" s="110">
        <f>'FPR Day 2'!$J$30</f>
        <v>0</v>
      </c>
      <c r="H93" s="159"/>
      <c r="I93" s="186">
        <f t="shared" si="2"/>
        <v>0</v>
      </c>
      <c r="J93" s="160"/>
    </row>
    <row r="94" spans="2:10" ht="15" customHeight="1" thickBot="1">
      <c r="B94" s="74" t="s">
        <v>94</v>
      </c>
      <c r="C94" s="308">
        <f>'FPR Day 2'!$D$35</f>
        <v>0</v>
      </c>
      <c r="D94" s="309"/>
      <c r="E94" s="310"/>
      <c r="F94" s="105">
        <f>'FPR Day 2'!$F$35</f>
        <v>0</v>
      </c>
      <c r="G94" s="111">
        <f>'FPR Day 2'!$J$35</f>
        <v>0</v>
      </c>
      <c r="H94" s="161"/>
      <c r="I94" s="189">
        <f t="shared" si="2"/>
        <v>0</v>
      </c>
      <c r="J94" s="162"/>
    </row>
    <row r="95" spans="2:10" ht="15" customHeight="1">
      <c r="B95" s="75" t="s">
        <v>105</v>
      </c>
      <c r="C95" s="320">
        <f>'FPR Day 3'!$D$19</f>
        <v>0</v>
      </c>
      <c r="D95" s="321"/>
      <c r="E95" s="322"/>
      <c r="F95" s="103">
        <f>'FPR Day 3'!$F$19</f>
        <v>0</v>
      </c>
      <c r="G95" s="106">
        <f>'FPR Day 3'!$J$19</f>
        <v>0</v>
      </c>
      <c r="H95" s="157"/>
      <c r="I95" s="188">
        <f t="shared" si="2"/>
        <v>0</v>
      </c>
      <c r="J95" s="158"/>
    </row>
    <row r="96" spans="2:10" ht="15" customHeight="1">
      <c r="B96" s="73" t="s">
        <v>95</v>
      </c>
      <c r="C96" s="317">
        <f>'FPR Day 3'!$D$24</f>
        <v>0</v>
      </c>
      <c r="D96" s="318"/>
      <c r="E96" s="319"/>
      <c r="F96" s="104">
        <f>'FPR Day 3'!$F$24</f>
        <v>0</v>
      </c>
      <c r="G96" s="110">
        <f>'FPR Day 3'!$J$24</f>
        <v>0</v>
      </c>
      <c r="H96" s="159"/>
      <c r="I96" s="186">
        <f t="shared" si="2"/>
        <v>0</v>
      </c>
      <c r="J96" s="160"/>
    </row>
    <row r="97" spans="2:10" ht="15" customHeight="1">
      <c r="B97" s="66" t="s">
        <v>89</v>
      </c>
      <c r="C97" s="317">
        <f>'FPR Day 3'!$D$30</f>
        <v>0</v>
      </c>
      <c r="D97" s="318"/>
      <c r="E97" s="319"/>
      <c r="F97" s="104">
        <f>'FPR Day 3'!$F$30</f>
        <v>0</v>
      </c>
      <c r="G97" s="110">
        <f>'FPR Day 3'!$J$30</f>
        <v>0</v>
      </c>
      <c r="H97" s="159"/>
      <c r="I97" s="186">
        <f t="shared" si="2"/>
        <v>0</v>
      </c>
      <c r="J97" s="160"/>
    </row>
    <row r="98" spans="2:10" ht="15" customHeight="1" thickBot="1">
      <c r="B98" s="74" t="s">
        <v>96</v>
      </c>
      <c r="C98" s="308">
        <f>'FPR Day 3'!$D$35</f>
        <v>0</v>
      </c>
      <c r="D98" s="309"/>
      <c r="E98" s="310"/>
      <c r="F98" s="105">
        <f>'FPR Day 3'!$F$35</f>
        <v>0</v>
      </c>
      <c r="G98" s="111">
        <f>'FPR Day 3'!$J$35</f>
        <v>0</v>
      </c>
      <c r="H98" s="161"/>
      <c r="I98" s="189">
        <f t="shared" si="2"/>
        <v>0</v>
      </c>
      <c r="J98" s="162"/>
    </row>
    <row r="99" spans="2:10" ht="15" customHeight="1">
      <c r="B99" s="75" t="s">
        <v>106</v>
      </c>
      <c r="C99" s="320">
        <f>'FPR Day 4'!$D$19</f>
        <v>0</v>
      </c>
      <c r="D99" s="321"/>
      <c r="E99" s="322"/>
      <c r="F99" s="103">
        <f>'FPR Day 4'!$F$19</f>
        <v>0</v>
      </c>
      <c r="G99" s="106">
        <f>'FPR Day 4'!$J$19</f>
        <v>0</v>
      </c>
      <c r="H99" s="157"/>
      <c r="I99" s="188">
        <f t="shared" si="2"/>
        <v>0</v>
      </c>
      <c r="J99" s="158"/>
    </row>
    <row r="100" spans="2:10" ht="15" customHeight="1">
      <c r="B100" s="76" t="s">
        <v>90</v>
      </c>
      <c r="C100" s="317">
        <f>'FPR Day 4'!$D$24</f>
        <v>0</v>
      </c>
      <c r="D100" s="318"/>
      <c r="E100" s="319"/>
      <c r="F100" s="104">
        <f>'FPR Day 4'!$F$24</f>
        <v>0</v>
      </c>
      <c r="G100" s="110">
        <f>'FPR Day 4'!$J$24</f>
        <v>0</v>
      </c>
      <c r="H100" s="159"/>
      <c r="I100" s="186">
        <f t="shared" si="2"/>
        <v>0</v>
      </c>
      <c r="J100" s="160"/>
    </row>
    <row r="101" spans="2:10" ht="15" customHeight="1">
      <c r="B101" s="76" t="s">
        <v>97</v>
      </c>
      <c r="C101" s="317">
        <f>'FPR Day 4'!$D$30</f>
        <v>0</v>
      </c>
      <c r="D101" s="318"/>
      <c r="E101" s="319"/>
      <c r="F101" s="104">
        <f>'FPR Day 4'!$F$30</f>
        <v>0</v>
      </c>
      <c r="G101" s="110">
        <f>'FPR Day 4'!$J$30</f>
        <v>0</v>
      </c>
      <c r="H101" s="159"/>
      <c r="I101" s="186">
        <f t="shared" si="2"/>
        <v>0</v>
      </c>
      <c r="J101" s="160"/>
    </row>
    <row r="102" spans="2:10" ht="15" customHeight="1" thickBot="1">
      <c r="B102" s="74" t="s">
        <v>98</v>
      </c>
      <c r="C102" s="308">
        <f>'FPR Day 4'!$D$35</f>
        <v>0</v>
      </c>
      <c r="D102" s="309"/>
      <c r="E102" s="310"/>
      <c r="F102" s="105">
        <f>'FPR Day 4'!$F$35</f>
        <v>0</v>
      </c>
      <c r="G102" s="111">
        <f>'FPR Day 4'!$J$35</f>
        <v>0</v>
      </c>
      <c r="H102" s="161"/>
      <c r="I102" s="189">
        <f t="shared" si="2"/>
        <v>0</v>
      </c>
      <c r="J102" s="162"/>
    </row>
    <row r="103" spans="2:10" ht="15" customHeight="1">
      <c r="B103" s="65" t="s">
        <v>99</v>
      </c>
      <c r="C103" s="320">
        <f>'FPR Day 5'!$D$19</f>
        <v>0</v>
      </c>
      <c r="D103" s="321"/>
      <c r="E103" s="322"/>
      <c r="F103" s="103">
        <f>'FPR Day 5'!$F$19</f>
        <v>0</v>
      </c>
      <c r="G103" s="106">
        <f>'FPR Day 5'!$J$19</f>
        <v>0</v>
      </c>
      <c r="H103" s="157"/>
      <c r="I103" s="188">
        <f t="shared" si="2"/>
        <v>0</v>
      </c>
      <c r="J103" s="158"/>
    </row>
    <row r="104" spans="2:10" ht="15" customHeight="1">
      <c r="B104" s="76" t="s">
        <v>100</v>
      </c>
      <c r="C104" s="317">
        <f>'FPR Day 5'!$D$24</f>
        <v>0</v>
      </c>
      <c r="D104" s="318"/>
      <c r="E104" s="319"/>
      <c r="F104" s="104">
        <f>'FPR Day 5'!$F$24</f>
        <v>0</v>
      </c>
      <c r="G104" s="110">
        <f>'FPR Day 5'!$J$24</f>
        <v>0</v>
      </c>
      <c r="H104" s="159"/>
      <c r="I104" s="186">
        <f t="shared" si="2"/>
        <v>0</v>
      </c>
      <c r="J104" s="160"/>
    </row>
    <row r="105" spans="2:10" ht="15" customHeight="1">
      <c r="B105" s="76" t="s">
        <v>101</v>
      </c>
      <c r="C105" s="317">
        <f>'FPR Day 5'!$D$30</f>
        <v>0</v>
      </c>
      <c r="D105" s="318"/>
      <c r="E105" s="319"/>
      <c r="F105" s="104">
        <f>'FPR Day 5'!$F$30</f>
        <v>0</v>
      </c>
      <c r="G105" s="110">
        <f>'FPR Day 5'!$J$30</f>
        <v>0</v>
      </c>
      <c r="H105" s="159"/>
      <c r="I105" s="186">
        <f t="shared" si="2"/>
        <v>0</v>
      </c>
      <c r="J105" s="160"/>
    </row>
    <row r="106" spans="2:10" ht="15" customHeight="1" thickBot="1">
      <c r="B106" s="74" t="s">
        <v>102</v>
      </c>
      <c r="C106" s="308">
        <f>'FPR Day 5'!$D$35</f>
        <v>0</v>
      </c>
      <c r="D106" s="309"/>
      <c r="E106" s="310"/>
      <c r="F106" s="105">
        <f>'FPR Day 5'!$F$35</f>
        <v>0</v>
      </c>
      <c r="G106" s="111">
        <f>'FPR Day 5'!$J$35</f>
        <v>0</v>
      </c>
      <c r="H106" s="161"/>
      <c r="I106" s="189">
        <f t="shared" si="2"/>
        <v>0</v>
      </c>
      <c r="J106" s="162"/>
    </row>
    <row r="107" spans="2:10" ht="15" customHeight="1">
      <c r="B107" s="175"/>
      <c r="C107" s="311"/>
      <c r="D107" s="312"/>
      <c r="E107" s="313"/>
      <c r="F107" s="157"/>
      <c r="G107" s="157"/>
      <c r="H107" s="157"/>
      <c r="I107" s="186">
        <f t="shared" si="2"/>
        <v>0</v>
      </c>
      <c r="J107" s="158"/>
    </row>
    <row r="108" spans="2:10" ht="15" customHeight="1">
      <c r="B108" s="176"/>
      <c r="C108" s="314"/>
      <c r="D108" s="315"/>
      <c r="E108" s="316"/>
      <c r="F108" s="159"/>
      <c r="G108" s="159"/>
      <c r="H108" s="159"/>
      <c r="I108" s="186">
        <f t="shared" si="2"/>
        <v>0</v>
      </c>
      <c r="J108" s="160"/>
    </row>
    <row r="109" spans="2:10" ht="15" customHeight="1">
      <c r="B109" s="176"/>
      <c r="C109" s="314"/>
      <c r="D109" s="315"/>
      <c r="E109" s="316"/>
      <c r="F109" s="159"/>
      <c r="G109" s="159"/>
      <c r="H109" s="159"/>
      <c r="I109" s="186">
        <f t="shared" si="2"/>
        <v>0</v>
      </c>
      <c r="J109" s="160"/>
    </row>
    <row r="110" spans="2:10" ht="15" customHeight="1">
      <c r="B110" s="176"/>
      <c r="C110" s="314"/>
      <c r="D110" s="315"/>
      <c r="E110" s="316"/>
      <c r="F110" s="159"/>
      <c r="G110" s="159"/>
      <c r="H110" s="159"/>
      <c r="I110" s="186">
        <f t="shared" si="2"/>
        <v>0</v>
      </c>
      <c r="J110" s="160"/>
    </row>
    <row r="111" spans="2:10" ht="15" customHeight="1">
      <c r="B111" s="176"/>
      <c r="C111" s="314"/>
      <c r="D111" s="315"/>
      <c r="E111" s="316"/>
      <c r="F111" s="159"/>
      <c r="G111" s="159"/>
      <c r="H111" s="159"/>
      <c r="I111" s="186">
        <f t="shared" si="2"/>
        <v>0</v>
      </c>
      <c r="J111" s="160"/>
    </row>
    <row r="112" spans="2:10" ht="15" customHeight="1">
      <c r="B112" s="176"/>
      <c r="C112" s="314"/>
      <c r="D112" s="315"/>
      <c r="E112" s="316"/>
      <c r="F112" s="159"/>
      <c r="G112" s="159"/>
      <c r="H112" s="159"/>
      <c r="I112" s="186">
        <f t="shared" si="2"/>
        <v>0</v>
      </c>
      <c r="J112" s="160"/>
    </row>
    <row r="113" spans="2:10" ht="15" customHeight="1">
      <c r="B113" s="176"/>
      <c r="C113" s="314"/>
      <c r="D113" s="315"/>
      <c r="E113" s="316"/>
      <c r="F113" s="159"/>
      <c r="G113" s="159"/>
      <c r="H113" s="159"/>
      <c r="I113" s="186">
        <f t="shared" si="2"/>
        <v>0</v>
      </c>
      <c r="J113" s="160"/>
    </row>
    <row r="114" spans="2:10" ht="15" customHeight="1">
      <c r="B114" s="176"/>
      <c r="C114" s="314"/>
      <c r="D114" s="315"/>
      <c r="E114" s="316"/>
      <c r="F114" s="159"/>
      <c r="G114" s="159"/>
      <c r="H114" s="159"/>
      <c r="I114" s="186">
        <f t="shared" si="2"/>
        <v>0</v>
      </c>
      <c r="J114" s="160"/>
    </row>
    <row r="115" spans="2:10" ht="15" customHeight="1">
      <c r="B115" s="176"/>
      <c r="C115" s="314"/>
      <c r="D115" s="315"/>
      <c r="E115" s="316"/>
      <c r="F115" s="159"/>
      <c r="G115" s="159"/>
      <c r="H115" s="159"/>
      <c r="I115" s="186">
        <f t="shared" si="2"/>
        <v>0</v>
      </c>
      <c r="J115" s="160"/>
    </row>
    <row r="116" spans="2:10" ht="15" customHeight="1">
      <c r="B116" s="176"/>
      <c r="C116" s="314"/>
      <c r="D116" s="315"/>
      <c r="E116" s="316"/>
      <c r="F116" s="159"/>
      <c r="G116" s="159"/>
      <c r="H116" s="159"/>
      <c r="I116" s="186">
        <f t="shared" si="2"/>
        <v>0</v>
      </c>
      <c r="J116" s="160"/>
    </row>
    <row r="117" spans="2:10" ht="15" customHeight="1">
      <c r="B117" s="176"/>
      <c r="C117" s="314"/>
      <c r="D117" s="315"/>
      <c r="E117" s="316"/>
      <c r="F117" s="159"/>
      <c r="G117" s="159"/>
      <c r="H117" s="159"/>
      <c r="I117" s="186">
        <f t="shared" si="2"/>
        <v>0</v>
      </c>
      <c r="J117" s="160"/>
    </row>
    <row r="118" spans="2:10" ht="15" customHeight="1">
      <c r="B118" s="176"/>
      <c r="C118" s="314"/>
      <c r="D118" s="315"/>
      <c r="E118" s="316"/>
      <c r="F118" s="159"/>
      <c r="G118" s="159"/>
      <c r="H118" s="159"/>
      <c r="I118" s="186">
        <f t="shared" si="2"/>
        <v>0</v>
      </c>
      <c r="J118" s="160"/>
    </row>
    <row r="119" spans="2:10" ht="15" customHeight="1">
      <c r="B119" s="176"/>
      <c r="C119" s="314"/>
      <c r="D119" s="315"/>
      <c r="E119" s="316"/>
      <c r="F119" s="159"/>
      <c r="G119" s="159"/>
      <c r="H119" s="159"/>
      <c r="I119" s="186">
        <f t="shared" si="2"/>
        <v>0</v>
      </c>
      <c r="J119" s="160"/>
    </row>
    <row r="120" spans="2:10" ht="15" customHeight="1">
      <c r="B120" s="176"/>
      <c r="C120" s="314"/>
      <c r="D120" s="315"/>
      <c r="E120" s="316"/>
      <c r="F120" s="159"/>
      <c r="G120" s="159"/>
      <c r="H120" s="159"/>
      <c r="I120" s="186">
        <f t="shared" si="2"/>
        <v>0</v>
      </c>
      <c r="J120" s="160"/>
    </row>
    <row r="121" spans="2:10" ht="15" customHeight="1">
      <c r="B121" s="176"/>
      <c r="C121" s="314"/>
      <c r="D121" s="315"/>
      <c r="E121" s="316"/>
      <c r="F121" s="159"/>
      <c r="G121" s="159"/>
      <c r="H121" s="159"/>
      <c r="I121" s="186">
        <f t="shared" si="2"/>
        <v>0</v>
      </c>
      <c r="J121" s="160"/>
    </row>
    <row r="122" spans="2:10" ht="15" customHeight="1" thickBot="1">
      <c r="B122" s="177"/>
      <c r="C122" s="305"/>
      <c r="D122" s="306"/>
      <c r="E122" s="307"/>
      <c r="F122" s="161"/>
      <c r="G122" s="161"/>
      <c r="H122" s="161"/>
      <c r="I122" s="189">
        <f t="shared" si="2"/>
        <v>0</v>
      </c>
      <c r="J122" s="162"/>
    </row>
    <row r="123" spans="2:11" ht="24.75" customHeight="1" thickBot="1">
      <c r="B123" s="369"/>
      <c r="C123" s="370"/>
      <c r="D123" s="370"/>
      <c r="E123" s="370"/>
      <c r="F123" s="370"/>
      <c r="G123" s="370"/>
      <c r="H123" s="370"/>
      <c r="I123" s="371"/>
      <c r="J123" s="178">
        <f>SUM(J1:J122)</f>
        <v>0</v>
      </c>
      <c r="K123" s="62"/>
    </row>
  </sheetData>
  <sheetProtection password="C474" sheet="1"/>
  <mergeCells count="123">
    <mergeCell ref="I19:I21"/>
    <mergeCell ref="J19:J21"/>
    <mergeCell ref="C82:E82"/>
    <mergeCell ref="C83:E83"/>
    <mergeCell ref="C84:E84"/>
    <mergeCell ref="B22:D22"/>
    <mergeCell ref="C54:E54"/>
    <mergeCell ref="C24:E24"/>
    <mergeCell ref="C25:E25"/>
    <mergeCell ref="C26:E26"/>
    <mergeCell ref="B19:D21"/>
    <mergeCell ref="E19:E21"/>
    <mergeCell ref="C51:E51"/>
    <mergeCell ref="C52:E52"/>
    <mergeCell ref="C53:E53"/>
    <mergeCell ref="C41:E41"/>
    <mergeCell ref="C46:E46"/>
    <mergeCell ref="C45:E45"/>
    <mergeCell ref="C47:E47"/>
    <mergeCell ref="C38:E38"/>
    <mergeCell ref="B123:I123"/>
    <mergeCell ref="C93:E93"/>
    <mergeCell ref="C94:E94"/>
    <mergeCell ref="C87:E87"/>
    <mergeCell ref="C88:E88"/>
    <mergeCell ref="C89:E89"/>
    <mergeCell ref="C90:E90"/>
    <mergeCell ref="C111:E111"/>
    <mergeCell ref="C112:E112"/>
    <mergeCell ref="C117:E117"/>
    <mergeCell ref="C3:J3"/>
    <mergeCell ref="C4:J4"/>
    <mergeCell ref="C28:E28"/>
    <mergeCell ref="C29:E29"/>
    <mergeCell ref="C30:E30"/>
    <mergeCell ref="C32:E32"/>
    <mergeCell ref="B11:I11"/>
    <mergeCell ref="C31:E31"/>
    <mergeCell ref="C27:E27"/>
    <mergeCell ref="C9:E9"/>
    <mergeCell ref="C10:E10"/>
    <mergeCell ref="C17:E17"/>
    <mergeCell ref="B9:B10"/>
    <mergeCell ref="B23:I23"/>
    <mergeCell ref="C6:E6"/>
    <mergeCell ref="F6:J6"/>
    <mergeCell ref="E7:F7"/>
    <mergeCell ref="G7:J7"/>
    <mergeCell ref="C12:E12"/>
    <mergeCell ref="B18:E18"/>
    <mergeCell ref="C39:E39"/>
    <mergeCell ref="C40:E40"/>
    <mergeCell ref="C42:E42"/>
    <mergeCell ref="C33:E33"/>
    <mergeCell ref="C34:E34"/>
    <mergeCell ref="C35:E35"/>
    <mergeCell ref="C37:E37"/>
    <mergeCell ref="C43:E43"/>
    <mergeCell ref="C44:E44"/>
    <mergeCell ref="C36:E36"/>
    <mergeCell ref="C120:E120"/>
    <mergeCell ref="C121:E121"/>
    <mergeCell ref="C113:E113"/>
    <mergeCell ref="C114:E114"/>
    <mergeCell ref="C115:E115"/>
    <mergeCell ref="B65:I65"/>
    <mergeCell ref="C73:E73"/>
    <mergeCell ref="C57:E57"/>
    <mergeCell ref="C58:E58"/>
    <mergeCell ref="C59:E59"/>
    <mergeCell ref="C60:E60"/>
    <mergeCell ref="C61:E61"/>
    <mergeCell ref="C62:E62"/>
    <mergeCell ref="C119:E119"/>
    <mergeCell ref="B49:I49"/>
    <mergeCell ref="C76:E76"/>
    <mergeCell ref="C77:E77"/>
    <mergeCell ref="C78:E78"/>
    <mergeCell ref="C118:E118"/>
    <mergeCell ref="C109:E109"/>
    <mergeCell ref="C110:E110"/>
    <mergeCell ref="C74:E74"/>
    <mergeCell ref="C85:E85"/>
    <mergeCell ref="C79:E79"/>
    <mergeCell ref="B86:I86"/>
    <mergeCell ref="C72:E72"/>
    <mergeCell ref="C66:E66"/>
    <mergeCell ref="C63:E63"/>
    <mergeCell ref="C64:E64"/>
    <mergeCell ref="C80:E80"/>
    <mergeCell ref="C69:E69"/>
    <mergeCell ref="C70:E70"/>
    <mergeCell ref="C75:E75"/>
    <mergeCell ref="C71:E71"/>
    <mergeCell ref="C13:E13"/>
    <mergeCell ref="C14:E14"/>
    <mergeCell ref="C15:E15"/>
    <mergeCell ref="C16:E16"/>
    <mergeCell ref="C67:E67"/>
    <mergeCell ref="C68:E68"/>
    <mergeCell ref="C48:E48"/>
    <mergeCell ref="C50:E50"/>
    <mergeCell ref="C56:E56"/>
    <mergeCell ref="C105:E105"/>
    <mergeCell ref="C55:E55"/>
    <mergeCell ref="C95:E95"/>
    <mergeCell ref="C96:E96"/>
    <mergeCell ref="C97:E97"/>
    <mergeCell ref="C98:E98"/>
    <mergeCell ref="C99:E99"/>
    <mergeCell ref="C91:E91"/>
    <mergeCell ref="C92:E92"/>
    <mergeCell ref="C81:E81"/>
    <mergeCell ref="C122:E122"/>
    <mergeCell ref="C106:E106"/>
    <mergeCell ref="C107:E107"/>
    <mergeCell ref="C108:E108"/>
    <mergeCell ref="C116:E116"/>
    <mergeCell ref="C100:E100"/>
    <mergeCell ref="C101:E101"/>
    <mergeCell ref="C102:E102"/>
    <mergeCell ref="C103:E103"/>
    <mergeCell ref="C104:E104"/>
  </mergeCells>
  <printOptions/>
  <pageMargins left="0.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ssecorp</dc:creator>
  <cp:keywords/>
  <dc:description/>
  <cp:lastModifiedBy>Ellen Miller</cp:lastModifiedBy>
  <cp:lastPrinted>2012-04-03T15:05:04Z</cp:lastPrinted>
  <dcterms:created xsi:type="dcterms:W3CDTF">2005-04-15T18:44:36Z</dcterms:created>
  <dcterms:modified xsi:type="dcterms:W3CDTF">2012-06-12T17:55:41Z</dcterms:modified>
  <cp:category/>
  <cp:version/>
  <cp:contentType/>
  <cp:contentStatus/>
</cp:coreProperties>
</file>