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cost of goods mfd and sold" sheetId="1" r:id="rId1"/>
    <sheet name="absorption, variable example" sheetId="2" r:id="rId2"/>
    <sheet name="capacity available, used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<sst xmlns="http://schemas.openxmlformats.org/spreadsheetml/2006/main" count="60" uniqueCount="48">
  <si>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Add:  Purchases of raw materials</t>
  </si>
  <si>
    <t>Raw materials available</t>
  </si>
  <si>
    <t>Less:  Ending raw materials inventory</t>
  </si>
  <si>
    <t>Raw materials used in production</t>
  </si>
  <si>
    <t>Direct labor</t>
  </si>
  <si>
    <t>Overhead</t>
  </si>
  <si>
    <t>Total manufacturing cost</t>
  </si>
  <si>
    <t>Add:  Beginning work in process inventory</t>
  </si>
  <si>
    <t>Less:  Ending work in process inventory</t>
  </si>
  <si>
    <t>Cost of goods manufactured</t>
  </si>
  <si>
    <t>Add:  Beginning finished goods inventory</t>
  </si>
  <si>
    <t>Goods available for sale</t>
  </si>
  <si>
    <t>Less:  Ending finished goods inventory</t>
  </si>
  <si>
    <t>Cost of goods sold</t>
  </si>
  <si>
    <t>Beginning raw materials inventory</t>
  </si>
  <si>
    <t>Expense</t>
  </si>
  <si>
    <t>Output</t>
  </si>
  <si>
    <t>Input</t>
  </si>
  <si>
    <t>Selling price</t>
  </si>
  <si>
    <t>Material</t>
  </si>
  <si>
    <t>Labor</t>
  </si>
  <si>
    <t>Variable overhead</t>
  </si>
  <si>
    <t>Fixed overhead</t>
  </si>
  <si>
    <t>per unit</t>
  </si>
  <si>
    <t>Variable selling expenses</t>
  </si>
  <si>
    <t>Fixed selling expenses</t>
  </si>
  <si>
    <t>Year 1</t>
  </si>
  <si>
    <t>Year 2</t>
  </si>
  <si>
    <t>Year 3</t>
  </si>
  <si>
    <t>Units produced</t>
  </si>
  <si>
    <t>Units sold</t>
  </si>
  <si>
    <t>Sales</t>
  </si>
  <si>
    <t>Gross profit</t>
  </si>
  <si>
    <t>Selling expenses</t>
  </si>
  <si>
    <t>Net income</t>
  </si>
  <si>
    <t>Absorption costing income statements</t>
  </si>
  <si>
    <t>Variable costing income statements</t>
  </si>
  <si>
    <t>Contribution margin</t>
  </si>
  <si>
    <t>Var. cost of goods sold</t>
  </si>
  <si>
    <t>Var. selling expenses</t>
  </si>
  <si>
    <t>Difference</t>
  </si>
  <si>
    <t>Cost of capacity available:  $80</t>
  </si>
  <si>
    <t>Cost of capacity used:  50 units * $1 per unit = $50</t>
  </si>
  <si>
    <t>Cost of unused capacity:  $80 - $50 = $30</t>
  </si>
  <si>
    <t xml:space="preserve">A worker is paid for an 8-hour day.  The worker can produce 10 units per hour and is </t>
  </si>
  <si>
    <t>paid $10 per hour ($1 per unit).  The worker only produced 50 units on Monday.</t>
  </si>
  <si>
    <t>Example Company</t>
  </si>
  <si>
    <t>Statement of Cost of Goods Manufactured and Sold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</si>
</sst>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2" xfId="17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J19" sqref="J19"/>
    </sheetView>
  </sheetViews>
  <sheetFormatPr defaultColWidth="9.140625" defaultRowHeight="12.75"/>
  <cols>
    <col min="6" max="6" width="12.28125" style="0" bestFit="1" customWidth="1"/>
  </cols>
  <sheetData>
    <row r="1" spans="1:6" ht="12.75">
      <c r="A1" s="9" t="s">
        <v>46</v>
      </c>
      <c r="B1" s="9"/>
      <c r="C1" s="9"/>
      <c r="D1" s="9"/>
      <c r="E1" s="9"/>
      <c r="F1" s="9"/>
    </row>
    <row r="2" spans="1:6" ht="12.75">
      <c r="A2" s="9" t="s">
        <v>47</v>
      </c>
      <c r="B2" s="9"/>
      <c r="C2" s="9"/>
      <c r="D2" s="9"/>
      <c r="E2" s="9"/>
      <c r="F2" s="9"/>
    </row>
    <row r="4" spans="1:6" ht="12.75">
      <c r="A4" t="s">
        <v>14</v>
      </c>
      <c r="F4" s="3">
        <v>5000</v>
      </c>
    </row>
    <row r="5" spans="1:6" ht="12.75">
      <c r="A5" t="s">
        <v>0</v>
      </c>
      <c r="F5" s="2">
        <v>187000</v>
      </c>
    </row>
    <row r="6" spans="1:6" ht="12.75">
      <c r="A6" t="s">
        <v>1</v>
      </c>
      <c r="F6" s="3">
        <f>SUM(F4:F5)</f>
        <v>192000</v>
      </c>
    </row>
    <row r="7" spans="1:6" ht="12.75">
      <c r="A7" t="s">
        <v>2</v>
      </c>
      <c r="F7" s="2">
        <v>-7000</v>
      </c>
    </row>
    <row r="8" spans="1:6" ht="12.75">
      <c r="A8" t="s">
        <v>3</v>
      </c>
      <c r="F8" s="3">
        <f>SUM(F6:F7)</f>
        <v>185000</v>
      </c>
    </row>
    <row r="9" spans="1:6" ht="12.75">
      <c r="A9" t="s">
        <v>4</v>
      </c>
      <c r="F9" s="1">
        <v>71000</v>
      </c>
    </row>
    <row r="10" spans="1:6" ht="12.75">
      <c r="A10" t="s">
        <v>5</v>
      </c>
      <c r="F10" s="2">
        <v>134000</v>
      </c>
    </row>
    <row r="11" spans="1:7" ht="12.75">
      <c r="A11" t="s">
        <v>6</v>
      </c>
      <c r="F11" s="3">
        <f>SUM(F8:F10)</f>
        <v>390000</v>
      </c>
      <c r="G11" t="s">
        <v>17</v>
      </c>
    </row>
    <row r="12" spans="1:6" ht="12.75">
      <c r="A12" t="s">
        <v>7</v>
      </c>
      <c r="F12" s="2">
        <v>6000</v>
      </c>
    </row>
    <row r="13" ht="12.75">
      <c r="F13" s="3">
        <f>SUM(F11:F12)</f>
        <v>396000</v>
      </c>
    </row>
    <row r="14" spans="1:6" ht="12.75">
      <c r="A14" t="s">
        <v>8</v>
      </c>
      <c r="F14" s="2">
        <v>-8000</v>
      </c>
    </row>
    <row r="15" spans="1:7" ht="12.75">
      <c r="A15" t="s">
        <v>9</v>
      </c>
      <c r="F15" s="3">
        <f>SUM(F13:F14)</f>
        <v>388000</v>
      </c>
      <c r="G15" t="s">
        <v>16</v>
      </c>
    </row>
    <row r="16" spans="1:6" ht="12.75">
      <c r="A16" t="s">
        <v>10</v>
      </c>
      <c r="F16" s="2">
        <v>3000</v>
      </c>
    </row>
    <row r="17" spans="1:6" ht="12.75">
      <c r="A17" t="s">
        <v>11</v>
      </c>
      <c r="F17" s="3">
        <f>SUM(F15:F16)</f>
        <v>391000</v>
      </c>
    </row>
    <row r="18" spans="1:6" ht="12.75">
      <c r="A18" t="s">
        <v>12</v>
      </c>
      <c r="F18" s="2">
        <v>-2000</v>
      </c>
    </row>
    <row r="19" spans="1:7" ht="13.5" thickBot="1">
      <c r="A19" t="s">
        <v>13</v>
      </c>
      <c r="F19" s="4">
        <f>SUM(F17:F18)</f>
        <v>389000</v>
      </c>
      <c r="G19" t="s">
        <v>15</v>
      </c>
    </row>
    <row r="20" ht="13.5" thickTop="1"/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7" sqref="A17"/>
    </sheetView>
  </sheetViews>
  <sheetFormatPr defaultColWidth="9.140625" defaultRowHeight="12.75"/>
  <cols>
    <col min="3" max="3" width="11.28125" style="0" bestFit="1" customWidth="1"/>
    <col min="7" max="7" width="10.7109375" style="0" customWidth="1"/>
    <col min="8" max="8" width="9.28125" style="0" bestFit="1" customWidth="1"/>
    <col min="9" max="11" width="12.28125" style="0" bestFit="1" customWidth="1"/>
  </cols>
  <sheetData>
    <row r="1" spans="1:11" ht="12.75">
      <c r="A1" t="s">
        <v>18</v>
      </c>
      <c r="D1" s="3">
        <v>100</v>
      </c>
      <c r="E1" t="s">
        <v>23</v>
      </c>
      <c r="G1" s="8" t="s">
        <v>35</v>
      </c>
      <c r="H1" s="8"/>
      <c r="I1" s="8"/>
      <c r="J1" s="8"/>
      <c r="K1" s="8"/>
    </row>
    <row r="2" spans="4:11" ht="12.75">
      <c r="D2" s="3"/>
      <c r="I2" s="5" t="s">
        <v>26</v>
      </c>
      <c r="J2" s="5" t="s">
        <v>27</v>
      </c>
      <c r="K2" s="5" t="s">
        <v>28</v>
      </c>
    </row>
    <row r="3" spans="1:11" ht="12.75">
      <c r="A3" t="s">
        <v>19</v>
      </c>
      <c r="D3" s="3">
        <v>30</v>
      </c>
      <c r="E3" t="s">
        <v>23</v>
      </c>
      <c r="G3" t="s">
        <v>31</v>
      </c>
      <c r="I3" s="3">
        <f>$D$1*C15</f>
        <v>200000</v>
      </c>
      <c r="J3" s="3">
        <f>$D$1*D15</f>
        <v>200000</v>
      </c>
      <c r="K3" s="3">
        <f>$D$1*E15</f>
        <v>400000</v>
      </c>
    </row>
    <row r="4" spans="1:11" ht="12.75">
      <c r="A4" t="s">
        <v>20</v>
      </c>
      <c r="D4" s="3">
        <v>15</v>
      </c>
      <c r="E4" t="s">
        <v>23</v>
      </c>
      <c r="G4" t="s">
        <v>13</v>
      </c>
      <c r="I4" s="2">
        <f>SUM($D$3:$D$5)*C15+($D$7/C14)*C15</f>
        <v>150000</v>
      </c>
      <c r="J4" s="2">
        <f>SUM($D$3:$D$5)*D15+($D$7/D14)*D15</f>
        <v>125000</v>
      </c>
      <c r="K4" s="2">
        <f>I4+((SUM(D3:D5)*D14+D7)-J4)</f>
        <v>275000</v>
      </c>
    </row>
    <row r="5" spans="1:11" ht="12.75">
      <c r="A5" t="s">
        <v>21</v>
      </c>
      <c r="D5" s="3">
        <v>5</v>
      </c>
      <c r="E5" t="s">
        <v>23</v>
      </c>
      <c r="G5" t="s">
        <v>32</v>
      </c>
      <c r="I5" s="3">
        <f>I3-I4</f>
        <v>50000</v>
      </c>
      <c r="J5" s="3">
        <f>J3-J4</f>
        <v>75000</v>
      </c>
      <c r="K5" s="3">
        <f>K3-K4</f>
        <v>125000</v>
      </c>
    </row>
    <row r="6" spans="4:11" ht="12.75">
      <c r="D6" s="3"/>
      <c r="G6" t="s">
        <v>33</v>
      </c>
      <c r="I6" s="2">
        <f>$D$9*C15+$D$11</f>
        <v>30000</v>
      </c>
      <c r="J6" s="2">
        <f>$D$9*D15+$D$11</f>
        <v>30000</v>
      </c>
      <c r="K6" s="2">
        <f>$D$9*E15+$D$11</f>
        <v>50000</v>
      </c>
    </row>
    <row r="7" spans="1:11" ht="13.5" thickBot="1">
      <c r="A7" t="s">
        <v>22</v>
      </c>
      <c r="D7" s="3">
        <v>50000</v>
      </c>
      <c r="G7" t="s">
        <v>34</v>
      </c>
      <c r="I7" s="4">
        <f>I5-I6</f>
        <v>20000</v>
      </c>
      <c r="J7" s="4">
        <f>J5-J6</f>
        <v>45000</v>
      </c>
      <c r="K7" s="4">
        <f>K5-K6</f>
        <v>75000</v>
      </c>
    </row>
    <row r="8" ht="13.5" thickTop="1"/>
    <row r="9" spans="1:5" ht="12.75">
      <c r="A9" t="s">
        <v>24</v>
      </c>
      <c r="D9" s="3">
        <v>10</v>
      </c>
      <c r="E9" t="s">
        <v>23</v>
      </c>
    </row>
    <row r="10" spans="7:11" ht="12.75">
      <c r="G10" s="8" t="s">
        <v>36</v>
      </c>
      <c r="H10" s="8"/>
      <c r="I10" s="8"/>
      <c r="J10" s="8"/>
      <c r="K10" s="8"/>
    </row>
    <row r="11" spans="1:11" ht="12.75">
      <c r="A11" t="s">
        <v>25</v>
      </c>
      <c r="D11" s="3">
        <v>10000</v>
      </c>
      <c r="G11" t="s">
        <v>31</v>
      </c>
      <c r="I11" s="3">
        <f>$D$1*C15</f>
        <v>200000</v>
      </c>
      <c r="J11" s="3">
        <f>$D$1*D15</f>
        <v>200000</v>
      </c>
      <c r="K11" s="3">
        <f>$D$1*E15</f>
        <v>400000</v>
      </c>
    </row>
    <row r="12" spans="7:11" ht="12.75">
      <c r="G12" t="s">
        <v>38</v>
      </c>
      <c r="I12" s="1">
        <f>SUM($D$3:$D$5)*C15</f>
        <v>100000</v>
      </c>
      <c r="J12" s="1">
        <f>SUM($D$3:$D$5)*D15</f>
        <v>100000</v>
      </c>
      <c r="K12" s="1">
        <f>SUM($D$3:$D$5)*E15</f>
        <v>200000</v>
      </c>
    </row>
    <row r="13" spans="3:11" ht="12.75">
      <c r="C13" s="5" t="s">
        <v>26</v>
      </c>
      <c r="D13" s="5" t="s">
        <v>27</v>
      </c>
      <c r="E13" s="5" t="s">
        <v>28</v>
      </c>
      <c r="G13" s="6" t="s">
        <v>39</v>
      </c>
      <c r="I13" s="2">
        <f>$D$9*C15</f>
        <v>20000</v>
      </c>
      <c r="J13" s="2">
        <f>$D$9*D15</f>
        <v>20000</v>
      </c>
      <c r="K13" s="2">
        <f>$D$9*E15</f>
        <v>40000</v>
      </c>
    </row>
    <row r="14" spans="1:11" ht="12.75">
      <c r="A14" t="s">
        <v>29</v>
      </c>
      <c r="C14" s="1">
        <v>2000</v>
      </c>
      <c r="D14" s="1">
        <v>4000</v>
      </c>
      <c r="E14" s="1">
        <v>2000</v>
      </c>
      <c r="G14" t="s">
        <v>37</v>
      </c>
      <c r="I14" s="3">
        <f>I11-I12-I13</f>
        <v>80000</v>
      </c>
      <c r="J14" s="3">
        <f>J11-J12-J13</f>
        <v>80000</v>
      </c>
      <c r="K14" s="3">
        <f>K11-K12-K13</f>
        <v>160000</v>
      </c>
    </row>
    <row r="15" spans="1:11" ht="12.75">
      <c r="A15" t="s">
        <v>30</v>
      </c>
      <c r="C15" s="1">
        <v>2000</v>
      </c>
      <c r="D15" s="1">
        <v>2000</v>
      </c>
      <c r="E15" s="1">
        <v>4000</v>
      </c>
      <c r="G15" t="s">
        <v>22</v>
      </c>
      <c r="I15" s="1">
        <f>$D$7</f>
        <v>50000</v>
      </c>
      <c r="J15" s="1">
        <f>$D$7</f>
        <v>50000</v>
      </c>
      <c r="K15" s="1">
        <f>$D$7</f>
        <v>50000</v>
      </c>
    </row>
    <row r="16" spans="7:11" ht="12.75">
      <c r="G16" t="s">
        <v>25</v>
      </c>
      <c r="I16" s="2">
        <f>$D$11</f>
        <v>10000</v>
      </c>
      <c r="J16" s="2">
        <f>$D$11</f>
        <v>10000</v>
      </c>
      <c r="K16" s="2">
        <f>$D$11</f>
        <v>10000</v>
      </c>
    </row>
    <row r="17" spans="7:11" ht="13.5" thickBot="1">
      <c r="G17" t="s">
        <v>34</v>
      </c>
      <c r="I17" s="4">
        <f>I14-I15-I16</f>
        <v>20000</v>
      </c>
      <c r="J17" s="4">
        <f>J14-J15-J16</f>
        <v>20000</v>
      </c>
      <c r="K17" s="4">
        <f>K14-K15-K16</f>
        <v>100000</v>
      </c>
    </row>
    <row r="18" ht="13.5" thickTop="1"/>
    <row r="19" spans="7:11" ht="13.5" thickBot="1">
      <c r="G19" t="s">
        <v>40</v>
      </c>
      <c r="I19" s="7">
        <f>I7-I17</f>
        <v>0</v>
      </c>
      <c r="J19" s="7">
        <f>J7-J17</f>
        <v>25000</v>
      </c>
      <c r="K19" s="7">
        <f>K7-K17</f>
        <v>-25000</v>
      </c>
    </row>
    <row r="20" ht="13.5" thickTop="1"/>
    <row r="39" ht="12.75">
      <c r="K39" t="e">
        <f>K</f>
        <v>#NAME?</v>
      </c>
    </row>
  </sheetData>
  <mergeCells count="2">
    <mergeCell ref="G1:K1"/>
    <mergeCell ref="G10:K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7" sqref="A7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  <row r="4" spans="1:4" ht="12.75">
      <c r="A4" t="s">
        <v>41</v>
      </c>
      <c r="D4" t="s">
        <v>42</v>
      </c>
    </row>
    <row r="5" ht="12.75">
      <c r="A5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Wright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Bukovinsky</dc:creator>
  <cp:keywords/>
  <dc:description/>
  <cp:lastModifiedBy>RSCOBUser Wright State University</cp:lastModifiedBy>
  <dcterms:created xsi:type="dcterms:W3CDTF">2007-06-12T00:24:05Z</dcterms:created>
  <dcterms:modified xsi:type="dcterms:W3CDTF">2007-07-16T00:51:04Z</dcterms:modified>
  <cp:category/>
  <cp:version/>
  <cp:contentType/>
  <cp:contentStatus/>
</cp:coreProperties>
</file>