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50" firstSheet="0" activeTab="0"/>
  </bookViews>
  <sheets>
    <sheet name="18 Period Budget" sheetId="1" state="visible" r:id="rId2"/>
  </sheets>
  <definedNames>
    <definedName function="false" hidden="false" localSheetId="0" name="_xlnm.Print_Titles" vbProcedure="false">'18 Period Budget'!$5:$5</definedName>
    <definedName function="false" hidden="false" name="DayInterval" vbProcedure="false">'18 Period Budget'!$K$2</definedName>
    <definedName function="false" hidden="false" name="EndDate" vbProcedure="false">'18 Period Budget'!$M$2</definedName>
    <definedName function="false" hidden="false" name="StartDate" vbProcedure="false">'18 Period Budget'!$H$2</definedName>
    <definedName function="false" hidden="false" localSheetId="0" name="_xlnm.Print_Titles" vbProcedure="false">'18 Period Budget'!$5:$5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<sst xmlns="http://schemas.openxmlformats.org/spreadsheetml/2006/main" count="25" uniqueCount="25">
  <si>
    <t>company budget</t>
  </si>
  <si>
    <t>START DATE</t>
  </si>
  <si>
    <t>PERIOD LENGTH (IN DAYS)</t>
  </si>
  <si>
    <t>END DATE</t>
  </si>
  <si>
    <t>TOTAL</t>
  </si>
  <si>
    <t>TREND</t>
  </si>
  <si>
    <t>NET INCOME</t>
  </si>
  <si>
    <t>income</t>
  </si>
  <si>
    <t>INCOME ITEM 1</t>
  </si>
  <si>
    <t>INCOME ITEM 2</t>
  </si>
  <si>
    <t>INCOME ITEM 3</t>
  </si>
  <si>
    <t>TOTAL INCOME</t>
  </si>
  <si>
    <t>expenses</t>
  </si>
  <si>
    <t>WAGES</t>
  </si>
  <si>
    <t>RENT</t>
  </si>
  <si>
    <t>ELECTRICITY</t>
  </si>
  <si>
    <t>TELEPHONE</t>
  </si>
  <si>
    <t>INTERNET</t>
  </si>
  <si>
    <t>WATER</t>
  </si>
  <si>
    <t>GAS</t>
  </si>
  <si>
    <t>WASTE REMOVAL</t>
  </si>
  <si>
    <t>CABLE TV</t>
  </si>
  <si>
    <t>OFFICE SUPPLIES</t>
  </si>
  <si>
    <t>INSURANCE</t>
  </si>
  <si>
    <t>TOTAL EXPENSES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</si>
</sst>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D\-MMM;@"/>
    <numFmt numFmtId="167" formatCode="@_)"/>
    <numFmt numFmtId="168" formatCode="_(\$* #,##0.00_);_(\$* \(#,##0.00\);_(\$* \-??_);_(@_)"/>
    <numFmt numFmtId="169" formatCode="#,##0.00;[RED]\-#,##0.00"/>
  </numFmts>
  <fonts count="8">
    <font>
      <sz val="10"/>
      <color rgb="FFDAE4EC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"/>
      <family val="0"/>
      <charset val="1"/>
    </font>
    <font>
      <b val="true"/>
      <i val="true"/>
      <sz val="8"/>
      <color rgb="FF000000"/>
      <name val=""/>
      <family val="0"/>
      <charset val="1"/>
    </font>
    <font>
      <b val="true"/>
      <i val="true"/>
      <sz val="32"/>
      <color rgb="FFDAE4EC"/>
      <name val="Georgia"/>
      <family val="2"/>
      <charset val="1"/>
    </font>
    <font>
      <b val="true"/>
      <sz val="8"/>
      <color rgb="FF000000"/>
      <name val="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283B4D"/>
        <bgColor rgb="FF0033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DAE4EC"/>
      </left>
      <right style="thin">
        <color rgb="FFDAE4EC"/>
      </right>
      <top style="thin">
        <color rgb="FFDAE4EC"/>
      </top>
      <bottom style="thin">
        <color rgb="FFDAE4EC"/>
      </bottom>
      <diagonal/>
    </border>
  </borders>
  <cellStyleXfs count="21"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2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0"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3" shrinkToFit="false"/>
      <protection locked="true" hidden="false"/>
    </xf>
    <xf numFmtId="168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Title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4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83B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27000</xdr:colOff>
      <xdr:row>3</xdr:row>
      <xdr:rowOff>8280</xdr:rowOff>
    </xdr:from>
    <xdr:to>
      <xdr:col>21</xdr:col>
      <xdr:colOff>1466280</xdr:colOff>
      <xdr:row>3</xdr:row>
      <xdr:rowOff>8280</xdr:rowOff>
    </xdr:to>
    <xdr:sp>
      <xdr:nvSpPr>
        <xdr:cNvPr id="0" name="Line 1"/>
        <xdr:cNvSpPr/>
      </xdr:nvSpPr>
      <xdr:spPr>
        <a:xfrm>
          <a:off x="27000" y="874800"/>
          <a:ext cx="16834680" cy="0"/>
        </a:xfrm>
        <a:prstGeom prst="line">
          <a:avLst/>
        </a:prstGeom>
        <a:ln w="9360">
          <a:solidFill>
            <a:srgbClr val="dae4ec"/>
          </a:solidFill>
          <a:round/>
        </a:ln>
      </xdr:spPr>
    </xdr:sp>
    <xdr:clientData/>
  </xdr:twoCellAnchor>
  <xdr:twoCellAnchor editAs="absolute">
    <xdr:from>
      <xdr:col>0</xdr:col>
      <xdr:colOff>27000</xdr:colOff>
      <xdr:row>2</xdr:row>
      <xdr:rowOff>223560</xdr:rowOff>
    </xdr:from>
    <xdr:to>
      <xdr:col>21</xdr:col>
      <xdr:colOff>1466280</xdr:colOff>
      <xdr:row>2</xdr:row>
      <xdr:rowOff>223560</xdr:rowOff>
    </xdr:to>
    <xdr:sp>
      <xdr:nvSpPr>
        <xdr:cNvPr id="1" name="Line 1"/>
        <xdr:cNvSpPr/>
      </xdr:nvSpPr>
      <xdr:spPr>
        <a:xfrm>
          <a:off x="27000" y="813960"/>
          <a:ext cx="16834680" cy="0"/>
        </a:xfrm>
        <a:prstGeom prst="line">
          <a:avLst/>
        </a:prstGeom>
        <a:ln w="28440">
          <a:solidFill>
            <a:srgbClr val="dae4ec"/>
          </a:solidFill>
          <a:round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283B4D"/>
    <pageSetUpPr fitToPage="true"/>
  </sheetPr>
  <dimension ref="A1:W2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50" workbookViewId="0">
      <selection pane="topLeft" activeCell="C9" activeCellId="0" sqref="C9"/>
    </sheetView>
  </sheetViews>
  <sheetFormatPr defaultRowHeight="15.75"/>
  <cols>
    <col collapsed="false" hidden="false" max="1" min="1" style="1" width="3.28571428571429"/>
    <col collapsed="false" hidden="false" max="2" min="2" style="1" width="12.8258928571429"/>
    <col collapsed="false" hidden="false" max="3" min="3" style="1" width="9.72321428571429"/>
    <col collapsed="false" hidden="false" max="4" min="4" style="2" width="8.78125"/>
    <col collapsed="false" hidden="false" max="5" min="5" style="2" width="9.18303571428571"/>
    <col collapsed="false" hidden="false" max="6" min="6" style="1" width="9.31696428571429"/>
    <col collapsed="false" hidden="false" max="7" min="7" style="1" width="8.37053571428571"/>
    <col collapsed="false" hidden="false" max="8" min="8" style="1" width="7.96875"/>
    <col collapsed="false" hidden="false" max="9" min="9" style="1" width="9.45089285714286"/>
    <col collapsed="false" hidden="false" max="10" min="10" style="1" width="8.50446428571429"/>
    <col collapsed="false" hidden="false" max="11" min="11" style="1" width="8.23660714285714"/>
    <col collapsed="false" hidden="false" max="12" min="12" style="1" width="8.50446428571429"/>
    <col collapsed="false" hidden="false" max="13" min="13" style="1" width="8.10267857142857"/>
    <col collapsed="false" hidden="false" max="14" min="14" style="1" width="8.50446428571429"/>
    <col collapsed="false" hidden="false" max="15" min="15" style="1" width="7.69196428571429"/>
    <col collapsed="false" hidden="false" max="16" min="16" style="1" width="7.55803571428571"/>
    <col collapsed="false" hidden="false" max="17" min="17" style="1" width="9.45089285714286"/>
    <col collapsed="false" hidden="false" max="18" min="18" style="1" width="8.50446428571429"/>
    <col collapsed="false" hidden="false" max="19" min="19" style="1" width="8.10267857142857"/>
    <col collapsed="false" hidden="false" max="20" min="20" style="1" width="13.2857142857143"/>
    <col collapsed="false" hidden="false" max="21" min="21" style="1" width="15.5669642857143"/>
    <col collapsed="false" hidden="false" max="22" min="22" style="1" width="22.2857142857143"/>
    <col collapsed="false" hidden="false" max="23" min="23" style="1" width="3.28571428571429"/>
    <col collapsed="false" hidden="false" max="1025" min="24" style="1" width="9.14285714285714"/>
  </cols>
  <sheetData>
    <row r="1" customFormat="false" ht="28.5" hidden="false" customHeight="true" outlineLevel="0" collapsed="false">
      <c r="B1" s="3" t="s">
        <v>0</v>
      </c>
      <c r="C1" s="3"/>
      <c r="D1" s="3"/>
      <c r="E1" s="3"/>
      <c r="F1" s="3"/>
      <c r="G1" s="3"/>
    </row>
    <row r="2" customFormat="false" ht="18" hidden="false" customHeight="true" outlineLevel="0" collapsed="false">
      <c r="B2" s="3"/>
      <c r="C2" s="3"/>
      <c r="D2" s="3"/>
      <c r="E2" s="3"/>
      <c r="G2" s="4" t="s">
        <v>1</v>
      </c>
      <c r="H2" s="5" t="n">
        <v>40544</v>
      </c>
      <c r="I2" s="4" t="s">
        <v>2</v>
      </c>
      <c r="J2" s="4"/>
      <c r="K2" s="6" t="n">
        <v>14</v>
      </c>
      <c r="L2" s="4" t="s">
        <v>3</v>
      </c>
      <c r="M2" s="5" t="str">
        <f aca="false">TEXT(T5,"mm/dd/yyyy")</f>
        <v>08/27/2015</v>
      </c>
    </row>
    <row r="3" s="7" customFormat="true" ht="21.75" hidden="false" customHeight="true" outlineLevel="0" collapsed="false"/>
    <row r="4" s="1" customFormat="true" ht="15.75" hidden="false" customHeight="true" outlineLevel="0" collapsed="false"/>
    <row r="5" s="8" customFormat="true" ht="20.25" hidden="false" customHeight="true" outlineLevel="0" collapsed="false">
      <c r="C5" s="9" t="str">
        <f aca="false">UPPER(TEXT(H2,"dd-mmm"))</f>
        <v>01-JAN</v>
      </c>
      <c r="D5" s="10" t="e">
        <f aca="false">UPPER(TEXT(C5+DayInterval,"dd-mmm"))</f>
        <v>#VALUE!</v>
      </c>
      <c r="E5" s="10" t="e">
        <f aca="false">UPPER(TEXT(D5+DayInterval,"dd-mmm"))</f>
        <v>#VALUE!</v>
      </c>
      <c r="F5" s="9" t="e">
        <f aca="false">UPPER(TEXT(E5+DayInterval,"dd-mmm"))</f>
        <v>#VALUE!</v>
      </c>
      <c r="G5" s="9" t="e">
        <f aca="false">UPPER(TEXT(F5+DayInterval,"dd-mmm"))</f>
        <v>#VALUE!</v>
      </c>
      <c r="H5" s="9" t="e">
        <f aca="false">UPPER(TEXT(G5+DayInterval,"dd-mmm"))</f>
        <v>#VALUE!</v>
      </c>
      <c r="I5" s="9" t="e">
        <f aca="false">UPPER(TEXT(H5+DayInterval,"dd-mmm"))</f>
        <v>#VALUE!</v>
      </c>
      <c r="J5" s="9" t="e">
        <f aca="false">UPPER(TEXT(I5+DayInterval,"dd-mmm"))</f>
        <v>#VALUE!</v>
      </c>
      <c r="K5" s="9" t="e">
        <f aca="false">UPPER(TEXT(J5+DayInterval,"dd-mmm"))</f>
        <v>#VALUE!</v>
      </c>
      <c r="L5" s="9" t="e">
        <f aca="false">UPPER(TEXT(K5+DayInterval,"dd-mmm"))</f>
        <v>#VALUE!</v>
      </c>
      <c r="M5" s="9" t="e">
        <f aca="false">UPPER(TEXT(L5+DayInterval,"dd-mmm"))</f>
        <v>#VALUE!</v>
      </c>
      <c r="N5" s="9" t="e">
        <f aca="false">UPPER(TEXT(M5+DayInterval,"dd-mmm"))</f>
        <v>#VALUE!</v>
      </c>
      <c r="O5" s="9" t="e">
        <f aca="false">UPPER(TEXT(N5+DayInterval,"dd-mmm"))</f>
        <v>#VALUE!</v>
      </c>
      <c r="P5" s="9" t="e">
        <f aca="false">UPPER(TEXT(O5+DayInterval,"dd-mmm"))</f>
        <v>#VALUE!</v>
      </c>
      <c r="Q5" s="9" t="e">
        <f aca="false">UPPER(TEXT(P5+DayInterval,"dd-mmm"))</f>
        <v>#VALUE!</v>
      </c>
      <c r="R5" s="9" t="e">
        <f aca="false">UPPER(TEXT(Q5+DayInterval,"dd-mmm"))</f>
        <v>#VALUE!</v>
      </c>
      <c r="S5" s="9" t="e">
        <f aca="false">UPPER(TEXT(R5+DayInterval,"dd-mmm"))</f>
        <v>#VALUE!</v>
      </c>
      <c r="T5" s="9" t="e">
        <f aca="false">UPPER(TEXT(S5+DayInterval,"dd-mmm"))</f>
        <v>#VALUE!</v>
      </c>
      <c r="U5" s="11" t="s">
        <v>4</v>
      </c>
      <c r="V5" s="8" t="s">
        <v>5</v>
      </c>
      <c r="W5" s="1"/>
    </row>
    <row r="6" s="2" customFormat="true" ht="21.75" hidden="false" customHeight="true" outlineLevel="0" collapsed="false">
      <c r="B6" s="8" t="s">
        <v>6</v>
      </c>
      <c r="C6" s="12" t="e">
        <f aca="false">IncomeTable[[#totals],[week 1]]-ExpensesTable[[#totals],[week 1]]</f>
        <v>#VALUE!</v>
      </c>
      <c r="D6" s="12" t="e">
        <f aca="false">IncomeTable[[#totals],[week 2]]-ExpensesTable[[#totals],[week 2]]</f>
        <v>#VALUE!</v>
      </c>
      <c r="E6" s="12" t="e">
        <f aca="false">IncomeTable[[#totals],[week 3]]-ExpensesTable[[#totals],[week 3]]</f>
        <v>#VALUE!</v>
      </c>
      <c r="F6" s="12" t="e">
        <f aca="false">IncomeTable[[#totals],[week 4]]-ExpensesTable[[#totals],[week 4]]</f>
        <v>#VALUE!</v>
      </c>
      <c r="G6" s="12" t="e">
        <f aca="false">IncomeTable[[#totals],[week 5]]-ExpensesTable[[#totals],[week 5]]</f>
        <v>#VALUE!</v>
      </c>
      <c r="H6" s="12" t="e">
        <f aca="false">IncomeTable[[#totals],[week 6]]-ExpensesTable[[#totals],[week 6]]</f>
        <v>#VALUE!</v>
      </c>
      <c r="I6" s="12" t="e">
        <f aca="false">IncomeTable[[#totals],[week 7]]-ExpensesTable[[#totals],[week 7]]</f>
        <v>#VALUE!</v>
      </c>
      <c r="J6" s="12" t="e">
        <f aca="false">IncomeTable[[#totals],[week 8]]-ExpensesTable[[#totals],[week 8]]</f>
        <v>#VALUE!</v>
      </c>
      <c r="K6" s="12" t="e">
        <f aca="false">IncomeTable[[#totals],[week 9]]-ExpensesTable[[#totals],[week 9]]</f>
        <v>#VALUE!</v>
      </c>
      <c r="L6" s="12" t="e">
        <f aca="false">IncomeTable[[#totals],[week 10]]-ExpensesTable[[#totals],[week 10]]</f>
        <v>#VALUE!</v>
      </c>
      <c r="M6" s="12" t="e">
        <f aca="false">IncomeTable[[#totals],[week 11]]-ExpensesTable[[#totals],[week 11]]</f>
        <v>#VALUE!</v>
      </c>
      <c r="N6" s="12" t="e">
        <f aca="false">IncomeTable[[#totals],[week 12]]-ExpensesTable[[#totals],[week 12]]</f>
        <v>#VALUE!</v>
      </c>
      <c r="O6" s="12" t="e">
        <f aca="false">IncomeTable[[#totals],[week 13]]-ExpensesTable[[#totals],[week 13]]</f>
        <v>#VALUE!</v>
      </c>
      <c r="P6" s="12" t="e">
        <f aca="false">IncomeTable[[#totals],[week 14]]-ExpensesTable[[#totals],[week 14]]</f>
        <v>#VALUE!</v>
      </c>
      <c r="Q6" s="12" t="e">
        <f aca="false">IncomeTable[[#totals],[week 15]]-ExpensesTable[[#totals],[week 15]]</f>
        <v>#VALUE!</v>
      </c>
      <c r="R6" s="12" t="e">
        <f aca="false">IncomeTable[[#totals],[week 16]]-ExpensesTable[[#totals],[week 16]]</f>
        <v>#VALUE!</v>
      </c>
      <c r="S6" s="12" t="e">
        <f aca="false">IncomeTable[[#totals],[week 17]]-ExpensesTable[[#totals],[week 17]]</f>
        <v>#VALUE!</v>
      </c>
      <c r="T6" s="12" t="e">
        <f aca="false">IncomeTable[[#totals],[week 18]]-ExpensesTable[[#totals],[week 18]]</f>
        <v>#VALUE!</v>
      </c>
      <c r="U6" s="12" t="e">
        <f aca="false">IncomeTable[[#totals],[total]]-ExpensesTable[[#totals],[total]]</f>
        <v>#VALUE!</v>
      </c>
      <c r="V6" s="13"/>
      <c r="W6" s="1"/>
    </row>
    <row r="7" s="1" customFormat="true" ht="15.75" hidden="false" customHeight="true" outlineLevel="0" collapsed="false"/>
    <row r="8" s="1" customFormat="true" ht="12.8" hidden="false" customHeight="false" outlineLevel="0" collapsed="false">
      <c r="A8" s="14" t="s">
        <v>7</v>
      </c>
    </row>
    <row r="9" customFormat="false" ht="18" hidden="false" customHeight="true" outlineLevel="0" collapsed="false">
      <c r="B9" s="2" t="s">
        <v>8</v>
      </c>
      <c r="C9" s="15" t="n">
        <v>3000</v>
      </c>
      <c r="D9" s="15" t="n">
        <v>3500</v>
      </c>
      <c r="E9" s="15" t="n">
        <v>2978</v>
      </c>
      <c r="F9" s="15" t="n">
        <v>3384</v>
      </c>
      <c r="G9" s="15" t="n">
        <v>2858</v>
      </c>
      <c r="H9" s="15" t="n">
        <v>2809</v>
      </c>
      <c r="I9" s="15" t="n">
        <v>3220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 t="e">
        <f aca="false">SUM(IncomeTable[[#this row],[week 1]:[week 18]])</f>
        <v>#VALUE!</v>
      </c>
      <c r="V9" s="2"/>
    </row>
    <row r="10" customFormat="false" ht="18" hidden="false" customHeight="true" outlineLevel="0" collapsed="false">
      <c r="B10" s="2" t="s">
        <v>9</v>
      </c>
      <c r="C10" s="17" t="n">
        <v>1150</v>
      </c>
      <c r="D10" s="17" t="n">
        <v>1200</v>
      </c>
      <c r="E10" s="17" t="n">
        <v>1144</v>
      </c>
      <c r="F10" s="17" t="n">
        <v>1400</v>
      </c>
      <c r="G10" s="17" t="n">
        <v>1358</v>
      </c>
      <c r="H10" s="17" t="n">
        <v>1154</v>
      </c>
      <c r="I10" s="17" t="n">
        <v>1245</v>
      </c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 t="e">
        <f aca="false">SUM(IncomeTable[[#this row],[week 1]:[week 18]])</f>
        <v>#VALUE!</v>
      </c>
      <c r="V10" s="2"/>
    </row>
    <row r="11" customFormat="false" ht="18" hidden="false" customHeight="true" outlineLevel="0" collapsed="false">
      <c r="B11" s="2" t="s">
        <v>10</v>
      </c>
      <c r="C11" s="17" t="n">
        <v>300</v>
      </c>
      <c r="D11" s="17" t="n">
        <v>350</v>
      </c>
      <c r="E11" s="17" t="n">
        <v>392</v>
      </c>
      <c r="F11" s="17" t="n">
        <v>326</v>
      </c>
      <c r="G11" s="17" t="n">
        <v>381</v>
      </c>
      <c r="H11" s="17" t="n">
        <v>364</v>
      </c>
      <c r="I11" s="17" t="n">
        <v>315</v>
      </c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 t="e">
        <f aca="false">SUM(IncomeTable[[#this row],[week 1]:[week 18]])</f>
        <v>#VALUE!</v>
      </c>
      <c r="V11" s="2"/>
    </row>
    <row r="12" customFormat="false" ht="18.75" hidden="false" customHeight="true" outlineLevel="0" collapsed="false">
      <c r="B12" s="2" t="s">
        <v>11</v>
      </c>
      <c r="C12" s="16" t="e">
        <f aca="false">SUBTOTAL(109,[week 1])</f>
        <v>#VALUE!</v>
      </c>
      <c r="D12" s="16" t="e">
        <f aca="false">SUBTOTAL(109,[week 2])</f>
        <v>#VALUE!</v>
      </c>
      <c r="E12" s="16" t="e">
        <f aca="false">SUBTOTAL(109,[week 3])</f>
        <v>#VALUE!</v>
      </c>
      <c r="F12" s="16" t="e">
        <f aca="false">SUBTOTAL(109,[week 4])</f>
        <v>#VALUE!</v>
      </c>
      <c r="G12" s="16" t="e">
        <f aca="false">SUBTOTAL(109,[week 5])</f>
        <v>#VALUE!</v>
      </c>
      <c r="H12" s="16" t="e">
        <f aca="false">SUBTOTAL(109,[week 6])</f>
        <v>#VALUE!</v>
      </c>
      <c r="I12" s="16" t="e">
        <f aca="false">SUBTOTAL(109,[week 7])</f>
        <v>#VALUE!</v>
      </c>
      <c r="J12" s="16" t="e">
        <f aca="false">SUBTOTAL(109,[week 8])</f>
        <v>#VALUE!</v>
      </c>
      <c r="K12" s="16" t="e">
        <f aca="false">SUBTOTAL(109,[week 9])</f>
        <v>#VALUE!</v>
      </c>
      <c r="L12" s="16" t="e">
        <f aca="false">SUBTOTAL(109,[week 10])</f>
        <v>#VALUE!</v>
      </c>
      <c r="M12" s="16" t="e">
        <f aca="false">SUBTOTAL(109,[week 11])</f>
        <v>#VALUE!</v>
      </c>
      <c r="N12" s="16" t="e">
        <f aca="false">SUBTOTAL(109,[week 12])</f>
        <v>#VALUE!</v>
      </c>
      <c r="O12" s="16" t="e">
        <f aca="false">SUBTOTAL(109,[week 13])</f>
        <v>#VALUE!</v>
      </c>
      <c r="P12" s="16" t="e">
        <f aca="false">SUBTOTAL(109,[week 14])</f>
        <v>#VALUE!</v>
      </c>
      <c r="Q12" s="16" t="e">
        <f aca="false">SUBTOTAL(109,[week 15])</f>
        <v>#VALUE!</v>
      </c>
      <c r="R12" s="16" t="e">
        <f aca="false">SUBTOTAL(109,[week 16])</f>
        <v>#VALUE!</v>
      </c>
      <c r="S12" s="16" t="e">
        <f aca="false">SUBTOTAL(109,[week 17])</f>
        <v>#VALUE!</v>
      </c>
      <c r="T12" s="16" t="e">
        <f aca="false">SUBTOTAL(109,[week 18])</f>
        <v>#VALUE!</v>
      </c>
      <c r="U12" s="16" t="n">
        <f aca="false">SUBTOTAL(109,[total])</f>
        <v>32828</v>
      </c>
      <c r="V12" s="2"/>
    </row>
    <row r="13" customFormat="false" ht="18" hidden="false" customHeight="true" outlineLevel="0" collapsed="false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="1" customFormat="true" ht="18" hidden="false" customHeight="true" outlineLevel="0" collapsed="false">
      <c r="A14" s="14" t="s">
        <v>12</v>
      </c>
    </row>
    <row r="15" customFormat="false" ht="18" hidden="false" customHeight="true" outlineLevel="0" collapsed="false">
      <c r="B15" s="2" t="s">
        <v>13</v>
      </c>
      <c r="C15" s="15" t="n">
        <v>1500</v>
      </c>
      <c r="D15" s="15" t="n">
        <v>1577</v>
      </c>
      <c r="E15" s="15" t="n">
        <v>1823</v>
      </c>
      <c r="F15" s="15" t="n">
        <v>1529</v>
      </c>
      <c r="G15" s="15" t="n">
        <v>1759</v>
      </c>
      <c r="H15" s="15" t="n">
        <v>1947</v>
      </c>
      <c r="I15" s="15" t="n">
        <v>1875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 t="e">
        <f aca="false">SUM(ExpensesTable[[#this row],[week 1]:[week 18]])</f>
        <v>#VALUE!</v>
      </c>
      <c r="V15" s="2"/>
    </row>
    <row r="16" customFormat="false" ht="18" hidden="false" customHeight="true" outlineLevel="0" collapsed="false">
      <c r="B16" s="2" t="s">
        <v>14</v>
      </c>
      <c r="C16" s="17" t="n">
        <v>1000</v>
      </c>
      <c r="D16" s="17" t="n">
        <v>1000</v>
      </c>
      <c r="E16" s="17" t="n">
        <v>1000</v>
      </c>
      <c r="F16" s="17" t="n">
        <v>1000</v>
      </c>
      <c r="G16" s="17" t="n">
        <v>1000</v>
      </c>
      <c r="H16" s="17" t="n">
        <v>1000</v>
      </c>
      <c r="I16" s="17" t="n">
        <v>1000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 t="e">
        <f aca="false">SUM(ExpensesTable[[#this row],[week 1]:[week 18]])</f>
        <v>#VALUE!</v>
      </c>
      <c r="V16" s="2"/>
    </row>
    <row r="17" customFormat="false" ht="18" hidden="false" customHeight="true" outlineLevel="0" collapsed="false">
      <c r="B17" s="2" t="s">
        <v>15</v>
      </c>
      <c r="C17" s="17" t="n">
        <v>40</v>
      </c>
      <c r="D17" s="17" t="n">
        <v>43</v>
      </c>
      <c r="E17" s="17" t="n">
        <v>40</v>
      </c>
      <c r="F17" s="17" t="n">
        <v>42</v>
      </c>
      <c r="G17" s="17" t="n">
        <v>45</v>
      </c>
      <c r="H17" s="17" t="n">
        <v>40</v>
      </c>
      <c r="I17" s="17" t="n">
        <v>42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 t="e">
        <f aca="false">SUM(ExpensesTable[[#this row],[week 1]:[week 18]])</f>
        <v>#VALUE!</v>
      </c>
      <c r="V17" s="2"/>
    </row>
    <row r="18" customFormat="false" ht="18" hidden="false" customHeight="true" outlineLevel="0" collapsed="false">
      <c r="B18" s="2" t="s">
        <v>16</v>
      </c>
      <c r="C18" s="17" t="n">
        <v>12</v>
      </c>
      <c r="D18" s="17" t="n">
        <v>11</v>
      </c>
      <c r="E18" s="17" t="n">
        <v>13</v>
      </c>
      <c r="F18" s="17" t="n">
        <v>14</v>
      </c>
      <c r="G18" s="17" t="n">
        <v>11</v>
      </c>
      <c r="H18" s="17" t="n">
        <v>15</v>
      </c>
      <c r="I18" s="17" t="n">
        <v>15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 t="e">
        <f aca="false">SUM(ExpensesTable[[#this row],[week 1]:[week 18]])</f>
        <v>#VALUE!</v>
      </c>
      <c r="V18" s="2"/>
    </row>
    <row r="19" customFormat="false" ht="18" hidden="false" customHeight="true" outlineLevel="0" collapsed="false">
      <c r="B19" s="2" t="s">
        <v>17</v>
      </c>
      <c r="C19" s="17" t="n">
        <v>15</v>
      </c>
      <c r="D19" s="17" t="n">
        <v>15</v>
      </c>
      <c r="E19" s="17" t="n">
        <v>15</v>
      </c>
      <c r="F19" s="17" t="n">
        <v>15</v>
      </c>
      <c r="G19" s="17" t="n">
        <v>15</v>
      </c>
      <c r="H19" s="17" t="n">
        <v>15</v>
      </c>
      <c r="I19" s="17" t="n">
        <v>15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 t="e">
        <f aca="false">SUM(ExpensesTable[[#this row],[week 1]:[week 18]])</f>
        <v>#VALUE!</v>
      </c>
      <c r="V19" s="2"/>
    </row>
    <row r="20" customFormat="false" ht="18" hidden="false" customHeight="true" outlineLevel="0" collapsed="false">
      <c r="B20" s="2" t="s">
        <v>18</v>
      </c>
      <c r="C20" s="17" t="n">
        <v>11</v>
      </c>
      <c r="D20" s="17" t="n">
        <v>10</v>
      </c>
      <c r="E20" s="17" t="n">
        <v>13</v>
      </c>
      <c r="F20" s="17" t="n">
        <v>10</v>
      </c>
      <c r="G20" s="17" t="n">
        <v>13</v>
      </c>
      <c r="H20" s="17" t="n">
        <v>10</v>
      </c>
      <c r="I20" s="17" t="n">
        <v>12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 t="e">
        <f aca="false">SUM(ExpensesTable[[#this row],[week 1]:[week 18]])</f>
        <v>#VALUE!</v>
      </c>
      <c r="V20" s="2"/>
    </row>
    <row r="21" customFormat="false" ht="18" hidden="false" customHeight="true" outlineLevel="0" collapsed="false">
      <c r="B21" s="2" t="s">
        <v>19</v>
      </c>
      <c r="C21" s="17" t="n">
        <v>23</v>
      </c>
      <c r="D21" s="17" t="n">
        <v>27</v>
      </c>
      <c r="E21" s="17" t="n">
        <v>26</v>
      </c>
      <c r="F21" s="17" t="n">
        <v>27</v>
      </c>
      <c r="G21" s="17" t="n">
        <v>22</v>
      </c>
      <c r="H21" s="17" t="n">
        <v>29</v>
      </c>
      <c r="I21" s="17" t="n">
        <v>21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 t="e">
        <f aca="false">SUM(ExpensesTable[[#this row],[week 1]:[week 18]])</f>
        <v>#VALUE!</v>
      </c>
      <c r="V21" s="2"/>
    </row>
    <row r="22" customFormat="false" ht="18" hidden="false" customHeight="true" outlineLevel="0" collapsed="false">
      <c r="B22" s="2" t="s">
        <v>20</v>
      </c>
      <c r="C22" s="17" t="n">
        <v>4</v>
      </c>
      <c r="D22" s="17" t="n">
        <v>4</v>
      </c>
      <c r="E22" s="17" t="n">
        <v>4</v>
      </c>
      <c r="F22" s="17" t="n">
        <v>4</v>
      </c>
      <c r="G22" s="17" t="n">
        <v>4</v>
      </c>
      <c r="H22" s="17" t="n">
        <v>4</v>
      </c>
      <c r="I22" s="17" t="n">
        <v>4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8" t="e">
        <f aca="false">SUM(ExpensesTable[[#this row],[week 1]:[week 18]])</f>
        <v>#VALUE!</v>
      </c>
      <c r="V22" s="2"/>
    </row>
    <row r="23" customFormat="false" ht="18" hidden="false" customHeight="true" outlineLevel="0" collapsed="false">
      <c r="B23" s="2" t="s">
        <v>21</v>
      </c>
      <c r="C23" s="18" t="n">
        <v>10</v>
      </c>
      <c r="D23" s="18" t="n">
        <v>10</v>
      </c>
      <c r="E23" s="18" t="n">
        <v>10</v>
      </c>
      <c r="F23" s="18" t="n">
        <v>10</v>
      </c>
      <c r="G23" s="18" t="n">
        <v>10</v>
      </c>
      <c r="H23" s="18" t="n">
        <v>10</v>
      </c>
      <c r="I23" s="18" t="n">
        <v>10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 t="e">
        <f aca="false">SUM(ExpensesTable[[#this row],[week 1]:[week 18]])</f>
        <v>#VALUE!</v>
      </c>
      <c r="V23" s="2"/>
    </row>
    <row r="24" customFormat="false" ht="18" hidden="false" customHeight="true" outlineLevel="0" collapsed="false">
      <c r="B24" s="2" t="s">
        <v>22</v>
      </c>
      <c r="C24" s="17" t="n">
        <v>25</v>
      </c>
      <c r="D24" s="17" t="n">
        <v>57</v>
      </c>
      <c r="E24" s="17" t="n">
        <v>68</v>
      </c>
      <c r="F24" s="17" t="n">
        <v>146</v>
      </c>
      <c r="G24" s="17" t="n">
        <v>125</v>
      </c>
      <c r="H24" s="17" t="n">
        <v>111</v>
      </c>
      <c r="I24" s="17" t="n">
        <v>132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 t="e">
        <f aca="false">SUM(ExpensesTable[[#this row],[week 1]:[week 18]])</f>
        <v>#VALUE!</v>
      </c>
      <c r="V24" s="2"/>
    </row>
    <row r="25" customFormat="false" ht="18" hidden="false" customHeight="true" outlineLevel="0" collapsed="false">
      <c r="B25" s="2" t="s">
        <v>23</v>
      </c>
      <c r="C25" s="17" t="n">
        <v>60</v>
      </c>
      <c r="D25" s="17" t="n">
        <v>60</v>
      </c>
      <c r="E25" s="17" t="n">
        <v>60</v>
      </c>
      <c r="F25" s="17" t="n">
        <v>60</v>
      </c>
      <c r="G25" s="17" t="n">
        <v>60</v>
      </c>
      <c r="H25" s="17" t="n">
        <v>60</v>
      </c>
      <c r="I25" s="17" t="n">
        <v>60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 t="e">
        <f aca="false">SUM(ExpensesTable[[#this row],[week 1]:[week 18]])</f>
        <v>#VALUE!</v>
      </c>
      <c r="V25" s="2"/>
    </row>
    <row r="26" customFormat="false" ht="18" hidden="false" customHeight="true" outlineLevel="0" collapsed="false">
      <c r="B26" s="2" t="s">
        <v>24</v>
      </c>
      <c r="C26" s="16" t="e">
        <f aca="false">SUBTOTAL(109,[week 1])</f>
        <v>#VALUE!</v>
      </c>
      <c r="D26" s="16" t="e">
        <f aca="false">SUBTOTAL(109,[week 2])</f>
        <v>#VALUE!</v>
      </c>
      <c r="E26" s="16" t="e">
        <f aca="false">SUBTOTAL(109,[week 3])</f>
        <v>#VALUE!</v>
      </c>
      <c r="F26" s="16" t="e">
        <f aca="false">SUBTOTAL(109,[week 4])</f>
        <v>#VALUE!</v>
      </c>
      <c r="G26" s="16" t="e">
        <f aca="false">SUBTOTAL(109,[week 5])</f>
        <v>#VALUE!</v>
      </c>
      <c r="H26" s="16" t="e">
        <f aca="false">SUBTOTAL(109,[week 6])</f>
        <v>#VALUE!</v>
      </c>
      <c r="I26" s="16" t="e">
        <f aca="false">SUBTOTAL(109,[week 7])</f>
        <v>#VALUE!</v>
      </c>
      <c r="J26" s="16" t="e">
        <f aca="false">SUBTOTAL(109,[week 8])</f>
        <v>#VALUE!</v>
      </c>
      <c r="K26" s="16" t="e">
        <f aca="false">SUBTOTAL(109,[week 9])</f>
        <v>#VALUE!</v>
      </c>
      <c r="L26" s="16" t="e">
        <f aca="false">SUBTOTAL(109,[week 10])</f>
        <v>#VALUE!</v>
      </c>
      <c r="M26" s="16" t="e">
        <f aca="false">SUBTOTAL(109,[week 11])</f>
        <v>#VALUE!</v>
      </c>
      <c r="N26" s="16" t="e">
        <f aca="false">SUBTOTAL(109,[week 12])</f>
        <v>#VALUE!</v>
      </c>
      <c r="O26" s="16" t="e">
        <f aca="false">SUBTOTAL(109,[week 13])</f>
        <v>#VALUE!</v>
      </c>
      <c r="P26" s="16" t="e">
        <f aca="false">SUBTOTAL(109,[week 14])</f>
        <v>#VALUE!</v>
      </c>
      <c r="Q26" s="16" t="e">
        <f aca="false">SUBTOTAL(109,[week 15])</f>
        <v>#VALUE!</v>
      </c>
      <c r="R26" s="16" t="e">
        <f aca="false">SUBTOTAL(109,[week 16])</f>
        <v>#VALUE!</v>
      </c>
      <c r="S26" s="16" t="e">
        <f aca="false">SUBTOTAL(109,[week 17])</f>
        <v>#VALUE!</v>
      </c>
      <c r="T26" s="16" t="e">
        <f aca="false">SUBTOTAL(109,[week 18])</f>
        <v>#VALUE!</v>
      </c>
      <c r="U26" s="16" t="n">
        <f aca="false">SUBTOTAL(109,[total])</f>
        <v>20934</v>
      </c>
      <c r="V26" s="2"/>
    </row>
  </sheetData>
  <mergeCells count="3">
    <mergeCell ref="B1:E2"/>
    <mergeCell ref="I2:J2"/>
    <mergeCell ref="B13:U13"/>
  </mergeCells>
  <printOptions headings="false" gridLines="false" gridLinesSet="true" horizontalCentered="true" verticalCentered="false"/>
  <pageMargins left="0.25" right="0.25" top="0.5" bottom="0.75" header="0.511805555555555" footer="0.511805555555555"/>
  <pageSetup paperSize="5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2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2015-03-23T13:13:45Z</dcterms:created>
  <dc:language>en-IN</dc:language>
  <dcterms:modified xsi:type="dcterms:W3CDTF">2015-03-23T13:13:45Z</dcterms:modified>
  <cp:revision>0</cp:revision>
</cp:coreProperties>
</file>