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Orders" sheetId="1" state="visible" r:id="rId2"/>
    <sheet name="Vendors" sheetId="2" state="visible" r:id="rId3"/>
    <sheet name="Settings" sheetId="3" state="visible" r:id="rId4"/>
  </sheets>
  <definedNames>
    <definedName function="false" hidden="false" localSheetId="0" name="_xlnm.Print_Area" vbProcedure="false">Orders!$B$5:$J$59</definedName>
    <definedName function="false" hidden="false" localSheetId="0" name="_xlnm.Print_Titles" vbProcedure="false">Orders!$20:$20</definedName>
    <definedName function="false" hidden="false" name="CustomerID" vbProcedure="false">OFFSET(Vendors!$A$1,1,0,MATCH(REPT("z",255),Vendors!$A:$A)+1,1)</definedName>
    <definedName function="false" hidden="false" name="status_gray" vbProcedure="false">Settings!$A$2</definedName>
    <definedName function="false" hidden="false" name="status_options" vbProcedure="false">Settings!$A$2:$A$8</definedName>
    <definedName function="false" hidden="false" name="valuevx" vbProcedure="false">42.314159</definedName>
    <definedName function="false" hidden="false" name="VendorID" vbProcedure="false">OFFSET(Vendors!$A$1,1,0,MATCH(REPT("z",255),Vendors!$A:$A)+1,1)</definedName>
    <definedName function="false" hidden="false" localSheetId="0" name="_xlnm.Print_Area" vbProcedure="false">Orders!$B$5:$J$59</definedName>
    <definedName function="false" hidden="false" localSheetId="0" name="_xlnm.Print_Titles" vbProcedure="false">Orders!#REF!</definedName>
    <definedName function="false" hidden="false" localSheetId="0" name="_xlnm._FilterDatabase" vbProcedure="false">Orders!$B$20:$J$57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<sst xmlns="http://schemas.openxmlformats.org/spreadsheetml/2006/main" count="75" uniqueCount="55">
  <si>
    <t>Purchase Order Tracker</t>
  </si>
  <si>
    <t>Next PO #:</t>
  </si>
  <si>
    <t>Company Name</t>
  </si>
  <si>
    <t>PURCHASE ORDERS</t>
  </si>
  <si>
    <t> Address, City ST ZIP</t>
  </si>
  <si>
    <t>Date:</t>
  </si>
  <si>
    <t> p. 1-800-123-4567, f. 1-800-123-4567</t>
  </si>
  <si>
    <t>Vendor:</t>
  </si>
  <si>
    <t>All Vendors</t>
  </si>
  <si>
    <t>Payment Summary</t>
  </si>
  <si>
    <t>Total Paid:</t>
  </si>
  <si>
    <t>Aging - Current:</t>
  </si>
  <si>
    <t>1 - 30:</t>
  </si>
  <si>
    <t>31 - 60:</t>
  </si>
  <si>
    <t>61 - 90:</t>
  </si>
  <si>
    <t>&gt; 90:</t>
  </si>
  <si>
    <t>Total Outstanding:</t>
  </si>
  <si>
    <t>PO Date</t>
  </si>
  <si>
    <t>PO #</t>
  </si>
  <si>
    <t>Vendor</t>
  </si>
  <si>
    <t>Due Date</t>
  </si>
  <si>
    <t>Amount Due</t>
  </si>
  <si>
    <t>Total Paid</t>
  </si>
  <si>
    <t>Age</t>
  </si>
  <si>
    <t>Outstanding</t>
  </si>
  <si>
    <t>Status</t>
  </si>
  <si>
    <t>XYZ Supply</t>
  </si>
  <si>
    <t>Partial</t>
  </si>
  <si>
    <t>Good Stuff</t>
  </si>
  <si>
    <t>Complete</t>
  </si>
  <si>
    <t>Paid</t>
  </si>
  <si>
    <t>Thank you!</t>
  </si>
  <si>
    <t>Vendor Name</t>
  </si>
  <si>
    <t>Vendor ID</t>
  </si>
  <si>
    <t>Vendor Info Line 1</t>
  </si>
  <si>
    <t>Vendor Info Line 2</t>
  </si>
  <si>
    <t>Vendor Info Line 3</t>
  </si>
  <si>
    <t>Vendor Info Line 4</t>
  </si>
  <si>
    <t>Vendor Info Line 5</t>
  </si>
  <si>
    <t>Vendor Info Line 6</t>
  </si>
  <si>
    <t>Contact: Jane Doe</t>
  </si>
  <si>
    <t>Good Stuff Part Store</t>
  </si>
  <si>
    <t>123 Somestreet NE</t>
  </si>
  <si>
    <t>Anytown, CA 11111</t>
  </si>
  <si>
    <t>Phone: (000) 000-0000</t>
  </si>
  <si>
    <t>Fax: (000) 000-0000</t>
  </si>
  <si>
    <t>Contact: John Doe</t>
  </si>
  <si>
    <t>XYZ Supply Company</t>
  </si>
  <si>
    <t>Status Options</t>
  </si>
  <si>
    <t>Use this worksheet to edit the options in the Status drop-down list</t>
  </si>
  <si>
    <t>◄ Whatever you enter in this row will be used to "gray out" the row in the table</t>
  </si>
  <si>
    <t>Draft</t>
  </si>
  <si>
    <t>Sent</t>
  </si>
  <si>
    <t>Revised</t>
  </si>
  <si>
    <t>◄ To add more to the list, insert rows ABOVE this line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</si>
</sst>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_(\$* #,##0.00_);_(\$* \(#,##0.00\);_(\$* \-??_);_(@_)"/>
    <numFmt numFmtId="167" formatCode="_(* #,##0.00_);_(* \(#,##0.00\);_(* \-??_);_(@_)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b val="true"/>
      <sz val="8"/>
      <color rgb="FF00000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8"/>
      <color rgb="FF000000"/>
      <name val="Arial"/>
      <family val="2"/>
      <charset val="1"/>
    </font>
    <font>
      <i val="true"/>
      <sz val="8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405D92"/>
      <name val="Arial"/>
      <family val="2"/>
      <charset val="1"/>
    </font>
    <font>
      <sz val="10"/>
      <color rgb="FFA6A6A6"/>
      <name val="Arial"/>
      <family val="2"/>
      <charset val="1"/>
    </font>
    <font>
      <sz val="10"/>
      <color rgb="FF405D9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999FF"/>
        <bgColor rgb="FFCC99FF"/>
      </patternFill>
    </fill>
    <fill>
      <patternFill patternType="solid">
        <fgColor rgb="FFF2F2F2"/>
        <bgColor rgb="FFFFFFFF"/>
      </patternFill>
    </fill>
    <fill>
      <patternFill patternType="solid">
        <fgColor rgb="FF405D92"/>
        <bgColor rgb="FF333399"/>
      </patternFill>
    </fill>
    <fill>
      <patternFill patternType="solid">
        <fgColor rgb="FFD9D9D9"/>
        <bgColor rgb="FFC0C0C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>
        <color rgb="FFBFBFBF"/>
      </left>
      <right/>
      <top style="thin">
        <color rgb="FFBFBFBF"/>
      </top>
      <bottom style="thin">
        <color rgb="FFBFBFBF"/>
      </bottom>
      <diagonal/>
    </border>
    <border diagonalUp="false" diagonalDown="false">
      <left/>
      <right/>
      <top style="thin">
        <color rgb="FFBFBFBF"/>
      </top>
      <bottom style="thin">
        <color rgb="FFBFBFBF"/>
      </bottom>
      <diagonal/>
    </border>
    <border diagonalUp="false" diagonalDown="false">
      <left/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4" fontId="4" fillId="3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" fillId="4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4" borderId="2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4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3" borderId="3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0" borderId="7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7" xfId="1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3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4" fillId="0" borderId="7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0" borderId="8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8" xfId="1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4" fillId="0" borderId="8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4" borderId="1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dxfs count="3">
    <dxf>
      <font>
        <sz val="10"/>
        <color rgb="FFFF0000"/>
        <name val="Arial"/>
        <family val="2"/>
        <charset val="1"/>
      </font>
    </dxf>
    <dxf>
      <font>
        <sz val="10"/>
        <color rgb="FFC0C0C0"/>
        <name val="Arial"/>
        <family val="2"/>
        <charset val="1"/>
      </font>
    </dxf>
    <dxf>
      <font>
        <sz val="10"/>
        <name val="Arial"/>
        <family val="2"/>
        <charset val="1"/>
      </font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05D92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59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L6" activeCellId="0" sqref="L6"/>
    </sheetView>
  </sheetViews>
  <sheetFormatPr defaultRowHeight="12.8"/>
  <cols>
    <col collapsed="false" hidden="false" max="2" min="1" style="1" width="9.66326530612245"/>
    <col collapsed="false" hidden="false" max="3" min="3" style="1" width="8.6734693877551"/>
    <col collapsed="false" hidden="false" max="4" min="4" style="1" width="11.25"/>
    <col collapsed="false" hidden="false" max="5" min="5" style="1" width="10.7704081632653"/>
    <col collapsed="false" hidden="false" max="6" min="6" style="1" width="12.5561224489796"/>
    <col collapsed="false" hidden="false" max="7" min="7" style="1" width="11.4489795918367"/>
    <col collapsed="false" hidden="false" max="8" min="8" style="1" width="7.88265306122449"/>
    <col collapsed="false" hidden="false" max="9" min="9" style="1" width="14.0051020408163"/>
    <col collapsed="false" hidden="false" max="10" min="10" style="1" width="9.33163265306122"/>
    <col collapsed="false" hidden="false" max="11" min="11" style="1" width="3.66326530612245"/>
    <col collapsed="false" hidden="false" max="12" min="12" style="1" width="26.8928571428571"/>
    <col collapsed="false" hidden="false" max="1025" min="13" style="1" width="8.6734693877551"/>
  </cols>
  <sheetData>
    <row r="1" s="3" customFormat="true" ht="12.8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</row>
    <row r="2" s="4" customFormat="true" ht="24" hidden="false" customHeight="true" outlineLevel="0" collapsed="false">
      <c r="B2" s="5" t="s">
        <v>0</v>
      </c>
      <c r="C2" s="5"/>
      <c r="D2" s="5"/>
      <c r="E2" s="5"/>
      <c r="F2" s="5"/>
      <c r="G2" s="5"/>
      <c r="H2" s="5"/>
      <c r="I2" s="5"/>
      <c r="J2" s="5"/>
    </row>
    <row r="3" customFormat="false" ht="12.8" hidden="false" customHeight="false" outlineLevel="0" collapsed="false">
      <c r="B3" s="6"/>
      <c r="C3" s="6"/>
      <c r="D3" s="6"/>
      <c r="E3" s="6"/>
      <c r="F3" s="7"/>
      <c r="G3" s="7"/>
      <c r="H3" s="8" t="s">
        <v>1</v>
      </c>
      <c r="I3" s="9" t="n">
        <f aca="false">MAX(C20:C57)+1</f>
        <v>129</v>
      </c>
      <c r="J3" s="7"/>
      <c r="L3" s="10"/>
    </row>
    <row r="4" customFormat="false" ht="12.8" hidden="false" customHeight="false" outlineLevel="0" collapsed="false">
      <c r="L4" s="11"/>
    </row>
    <row r="5" s="4" customFormat="true" ht="33.75" hidden="false" customHeight="true" outlineLevel="0" collapsed="false">
      <c r="B5" s="12" t="s">
        <v>2</v>
      </c>
      <c r="C5" s="13"/>
      <c r="D5" s="13"/>
      <c r="E5" s="13"/>
      <c r="F5" s="13"/>
      <c r="G5" s="13"/>
      <c r="H5" s="13"/>
      <c r="I5" s="13"/>
      <c r="J5" s="14" t="s">
        <v>3</v>
      </c>
    </row>
    <row r="6" s="4" customFormat="true" ht="12.8" hidden="false" customHeight="false" outlineLevel="0" collapsed="false">
      <c r="B6" s="15" t="s">
        <v>4</v>
      </c>
      <c r="C6" s="13"/>
      <c r="D6" s="13"/>
      <c r="E6" s="13"/>
      <c r="F6" s="13"/>
      <c r="G6" s="13"/>
      <c r="H6" s="16" t="s">
        <v>5</v>
      </c>
      <c r="I6" s="17" t="n">
        <f aca="true">TODAY()</f>
        <v>42375</v>
      </c>
      <c r="J6" s="13"/>
      <c r="L6" s="18"/>
    </row>
    <row r="7" s="4" customFormat="true" ht="12.8" hidden="false" customHeight="false" outlineLevel="0" collapsed="false">
      <c r="B7" s="15" t="s">
        <v>6</v>
      </c>
      <c r="C7" s="19"/>
      <c r="D7" s="13"/>
      <c r="E7" s="13"/>
      <c r="F7" s="13"/>
      <c r="G7" s="13"/>
      <c r="H7" s="13"/>
      <c r="I7" s="13"/>
      <c r="J7" s="13"/>
      <c r="L7" s="1"/>
    </row>
    <row r="8" s="4" customFormat="true" ht="12.8" hidden="false" customHeight="false" outlineLevel="0" collapsed="false">
      <c r="B8" s="1"/>
      <c r="C8" s="20"/>
      <c r="D8" s="1"/>
      <c r="E8" s="1"/>
      <c r="F8" s="1"/>
      <c r="G8" s="1"/>
      <c r="H8" s="1"/>
      <c r="I8" s="1"/>
      <c r="J8" s="1"/>
      <c r="L8" s="1"/>
    </row>
    <row r="9" s="4" customFormat="true" ht="12.8" hidden="false" customHeight="false" outlineLevel="0" collapsed="false">
      <c r="B9" s="1"/>
      <c r="C9" s="20"/>
      <c r="D9" s="1"/>
      <c r="E9" s="1"/>
      <c r="F9" s="1"/>
      <c r="G9" s="1"/>
      <c r="H9" s="1"/>
      <c r="I9" s="1"/>
      <c r="J9" s="1"/>
      <c r="L9" s="21"/>
    </row>
    <row r="10" s="4" customFormat="true" ht="15" hidden="false" customHeight="true" outlineLevel="0" collapsed="false">
      <c r="B10" s="1"/>
      <c r="C10" s="22" t="s">
        <v>7</v>
      </c>
      <c r="D10" s="23" t="s">
        <v>8</v>
      </c>
      <c r="E10" s="1"/>
      <c r="F10" s="1"/>
      <c r="G10" s="24" t="s">
        <v>9</v>
      </c>
      <c r="H10" s="25"/>
      <c r="I10" s="26" t="n">
        <f aca="true">TODAY()</f>
        <v>42375</v>
      </c>
      <c r="J10" s="1"/>
      <c r="L10" s="1"/>
    </row>
    <row r="11" s="4" customFormat="true" ht="15" hidden="false" customHeight="true" outlineLevel="0" collapsed="false">
      <c r="B11" s="1"/>
      <c r="C11" s="1"/>
      <c r="D11" s="4" t="str">
        <f aca="false">IF(ISERROR(MATCH($D$10,Vendors!A:A,0)),"All Customers",IF(INDEX(Vendors!C:C,MATCH($D$10,Vendors!A:A,0))="","",INDEX(Vendors!C:C,MATCH($D$10,Vendors!A:A,0))))</f>
        <v/>
      </c>
      <c r="E11" s="1"/>
      <c r="F11" s="1"/>
      <c r="G11" s="27"/>
      <c r="H11" s="28" t="s">
        <v>10</v>
      </c>
      <c r="I11" s="29" t="n">
        <f aca="false">IF(D10="All Vendors",SUM(G20:G57),SUMIF(D20:D57,D10,G20:G57))</f>
        <v>2050</v>
      </c>
      <c r="L11" s="18"/>
    </row>
    <row r="12" customFormat="false" ht="15" hidden="false" customHeight="true" outlineLevel="0" collapsed="false">
      <c r="D12" s="4" t="str">
        <f aca="false">IF(ISERROR(MATCH($D$10,Vendors!A:A,0)),"",IF(INDEX(Vendors!D:D,MATCH($D$10,Vendors!A:A,0))="","",INDEX(Vendors!D:D,MATCH($D$10,Vendors!A:A,0))))</f>
        <v/>
      </c>
      <c r="H12" s="22" t="s">
        <v>11</v>
      </c>
      <c r="I12" s="30" t="n">
        <f aca="false">SUM(I20:I57)-SUM(I13:I16)</f>
        <v>0</v>
      </c>
      <c r="K12" s="4"/>
      <c r="L12" s="4"/>
    </row>
    <row r="13" customFormat="false" ht="15" hidden="false" customHeight="true" outlineLevel="0" collapsed="false">
      <c r="C13" s="20"/>
      <c r="D13" s="4" t="str">
        <f aca="false">IF(ISERROR(MATCH($D$10,Vendors!A:A,0)),"",IF(INDEX(Vendors!E:E,MATCH($D$10,Vendors!A:A,0))="","",INDEX(Vendors!E:E,MATCH($D$10,Vendors!A:A,0))))</f>
        <v/>
      </c>
      <c r="H13" s="22" t="s">
        <v>12</v>
      </c>
      <c r="I13" s="30" t="n">
        <f aca="false">SUMIF(H20:H57,"&gt;0",$I$20:$I$57)-SUM(I14:I16)</f>
        <v>2400</v>
      </c>
      <c r="K13" s="4"/>
      <c r="L13" s="4"/>
    </row>
    <row r="14" customFormat="false" ht="15" hidden="false" customHeight="true" outlineLevel="0" collapsed="false">
      <c r="C14" s="20"/>
      <c r="D14" s="4" t="str">
        <f aca="false">IF(ISERROR(MATCH($D$10,Vendors!A:A,0)),"",IF(INDEX(Vendors!F:F,MATCH($D$10,Vendors!A:A,0))="","",INDEX(Vendors!F:F,MATCH($D$10,Vendors!A:A,0))))</f>
        <v/>
      </c>
      <c r="H14" s="22" t="s">
        <v>13</v>
      </c>
      <c r="I14" s="30" t="n">
        <f aca="false">SUMIF($H$20:$H$57,"&gt;30",$I$20:$I$57)-SUM(I15:I16)</f>
        <v>0</v>
      </c>
      <c r="K14" s="4"/>
      <c r="L14" s="4"/>
    </row>
    <row r="15" customFormat="false" ht="15" hidden="false" customHeight="true" outlineLevel="0" collapsed="false">
      <c r="D15" s="4" t="str">
        <f aca="false">IF(ISERROR(MATCH($D$10,Vendors!A:A,0)),"",IF(INDEX(Vendors!G:G,MATCH($D$10,Vendors!A:A,0))="","",INDEX(Vendors!G:G,MATCH($D$10,Vendors!A:A,0))))</f>
        <v/>
      </c>
      <c r="H15" s="22" t="s">
        <v>14</v>
      </c>
      <c r="I15" s="30" t="n">
        <f aca="false">SUMIF($E$20:$E$57,"&lt;"&amp;I10-60,$I$20:$I$57)-I16</f>
        <v>0</v>
      </c>
      <c r="J15" s="4"/>
      <c r="L15" s="4"/>
    </row>
    <row r="16" customFormat="false" ht="15" hidden="false" customHeight="true" outlineLevel="0" collapsed="false">
      <c r="D16" s="4" t="str">
        <f aca="false">IF(ISERROR(MATCH($D$10,Vendors!A:A,0)),"",IF(INDEX(Vendors!H:H,MATCH($D$10,Vendors!A:A,0))="","",INDEX(Vendors!H:H,MATCH($D$10,Vendors!A:A,0))))</f>
        <v/>
      </c>
      <c r="H16" s="22" t="s">
        <v>15</v>
      </c>
      <c r="I16" s="30" t="n">
        <f aca="false">SUMIF($E$20:$E$57,"&lt;"&amp;I10-90,$I$20:$I$57)</f>
        <v>50</v>
      </c>
      <c r="J16" s="4"/>
      <c r="L16" s="4"/>
    </row>
    <row r="17" customFormat="false" ht="15" hidden="false" customHeight="true" outlineLevel="0" collapsed="false">
      <c r="G17" s="27"/>
      <c r="H17" s="28" t="s">
        <v>16</v>
      </c>
      <c r="I17" s="29" t="n">
        <f aca="false">SUM(I20:I57)</f>
        <v>2450</v>
      </c>
      <c r="J17" s="4"/>
      <c r="L17" s="4"/>
    </row>
    <row r="18" customFormat="false" ht="12.8" hidden="false" customHeight="false" outlineLevel="0" collapsed="false">
      <c r="J18" s="4"/>
      <c r="L18" s="4"/>
    </row>
    <row r="19" customFormat="false" ht="12.8" hidden="true" customHeight="false" outlineLevel="0" collapsed="false">
      <c r="J19" s="4"/>
    </row>
    <row r="20" customFormat="false" ht="21" hidden="false" customHeight="true" outlineLevel="0" collapsed="false">
      <c r="B20" s="31" t="s">
        <v>17</v>
      </c>
      <c r="C20" s="32" t="s">
        <v>18</v>
      </c>
      <c r="D20" s="33" t="s">
        <v>19</v>
      </c>
      <c r="E20" s="32" t="s">
        <v>20</v>
      </c>
      <c r="F20" s="32" t="s">
        <v>21</v>
      </c>
      <c r="G20" s="32" t="s">
        <v>22</v>
      </c>
      <c r="H20" s="32" t="s">
        <v>23</v>
      </c>
      <c r="I20" s="32" t="s">
        <v>24</v>
      </c>
      <c r="J20" s="34" t="s">
        <v>25</v>
      </c>
    </row>
    <row r="21" s="4" customFormat="true" ht="14.25" hidden="false" customHeight="true" outlineLevel="0" collapsed="false">
      <c r="B21" s="35"/>
      <c r="C21" s="36" t="n">
        <v>120</v>
      </c>
      <c r="D21" s="37" t="s">
        <v>26</v>
      </c>
      <c r="E21" s="38" t="n">
        <v>42273</v>
      </c>
      <c r="F21" s="39" t="n">
        <v>100</v>
      </c>
      <c r="G21" s="39" t="n">
        <v>50</v>
      </c>
      <c r="H21" s="40" t="n">
        <f aca="false">IF(E21=""," - ",IF(J21="Draft","n/a",IF(OR($D$10="All Vendors",$D$10=D21),MAX(0,$I$10-E21)," --- ")))</f>
        <v>102</v>
      </c>
      <c r="I21" s="41" t="n">
        <f aca="false">IF(F21=""," - ",IF(J21="Draft","n/a",IF(OR($D$10="All Vendors",$D$10=D21),F21-G21," --- ")))</f>
        <v>50</v>
      </c>
      <c r="J21" s="42" t="s">
        <v>27</v>
      </c>
      <c r="L21" s="18"/>
    </row>
    <row r="22" customFormat="false" ht="14.25" hidden="false" customHeight="true" outlineLevel="0" collapsed="false">
      <c r="B22" s="43"/>
      <c r="C22" s="44" t="n">
        <v>121</v>
      </c>
      <c r="D22" s="45" t="s">
        <v>28</v>
      </c>
      <c r="E22" s="46" t="n">
        <v>42351</v>
      </c>
      <c r="F22" s="47" t="n">
        <v>200</v>
      </c>
      <c r="G22" s="47" t="n">
        <v>200</v>
      </c>
      <c r="H22" s="40" t="n">
        <f aca="false">IF(E22=""," - ",IF(J22="Draft","n/a",IF(OR($D$10="All Vendors",$D$10=D22),MAX(0,$I$10-E22)," --- ")))</f>
        <v>24</v>
      </c>
      <c r="I22" s="41" t="n">
        <f aca="false">IF(F22=""," - ",IF(J22="Draft","n/a",IF(OR($D$10="All Vendors",$D$10=D22),F22-G22," --- ")))</f>
        <v>0</v>
      </c>
      <c r="J22" s="48" t="s">
        <v>29</v>
      </c>
      <c r="L22" s="4"/>
    </row>
    <row r="23" customFormat="false" ht="14.25" hidden="false" customHeight="true" outlineLevel="0" collapsed="false">
      <c r="B23" s="43"/>
      <c r="C23" s="44" t="n">
        <v>122</v>
      </c>
      <c r="D23" s="45" t="s">
        <v>28</v>
      </c>
      <c r="E23" s="46" t="n">
        <v>42353</v>
      </c>
      <c r="F23" s="47" t="n">
        <v>300</v>
      </c>
      <c r="G23" s="47" t="n">
        <v>300</v>
      </c>
      <c r="H23" s="40" t="n">
        <f aca="false">IF(E23=""," - ",IF(J23="Draft","n/a",IF(OR($D$10="All Vendors",$D$10=D23),MAX(0,$I$10-E23)," --- ")))</f>
        <v>22</v>
      </c>
      <c r="I23" s="41" t="n">
        <f aca="false">IF(F23=""," - ",IF(J23="Draft","n/a",IF(OR($D$10="All Vendors",$D$10=D23),F23-G23," --- ")))</f>
        <v>0</v>
      </c>
      <c r="J23" s="48" t="s">
        <v>30</v>
      </c>
      <c r="L23" s="4"/>
      <c r="M23" s="49"/>
    </row>
    <row r="24" customFormat="false" ht="14.25" hidden="false" customHeight="true" outlineLevel="0" collapsed="false">
      <c r="B24" s="43"/>
      <c r="C24" s="44" t="n">
        <v>123</v>
      </c>
      <c r="D24" s="45" t="s">
        <v>26</v>
      </c>
      <c r="E24" s="46" t="n">
        <v>42280</v>
      </c>
      <c r="F24" s="47" t="n">
        <v>400</v>
      </c>
      <c r="G24" s="47" t="n">
        <v>400</v>
      </c>
      <c r="H24" s="40" t="n">
        <f aca="false">IF(E24=""," - ",IF(J24="Draft","n/a",IF(OR($D$10="All Vendors",$D$10=D24),MAX(0,$I$10-E24)," --- ")))</f>
        <v>95</v>
      </c>
      <c r="I24" s="41" t="n">
        <f aca="false">IF(F24=""," - ",IF(J24="Draft","n/a",IF(OR($D$10="All Vendors",$D$10=D24),F24-G24," --- ")))</f>
        <v>0</v>
      </c>
      <c r="J24" s="48" t="s">
        <v>30</v>
      </c>
      <c r="L24" s="4"/>
      <c r="M24" s="49"/>
    </row>
    <row r="25" customFormat="false" ht="14.25" hidden="false" customHeight="true" outlineLevel="0" collapsed="false">
      <c r="B25" s="43"/>
      <c r="C25" s="44" t="n">
        <v>124</v>
      </c>
      <c r="D25" s="45" t="s">
        <v>28</v>
      </c>
      <c r="E25" s="46" t="n">
        <v>42333</v>
      </c>
      <c r="F25" s="47" t="n">
        <v>500</v>
      </c>
      <c r="G25" s="47" t="n">
        <v>500</v>
      </c>
      <c r="H25" s="40" t="n">
        <f aca="false">IF(E25=""," - ",IF(J25="Draft","n/a",IF(OR($D$10="All Vendors",$D$10=D25),MAX(0,$I$10-E25)," --- ")))</f>
        <v>42</v>
      </c>
      <c r="I25" s="41" t="n">
        <f aca="false">IF(F25=""," - ",IF(J25="Draft","n/a",IF(OR($D$10="All Vendors",$D$10=D25),F25-G25," --- ")))</f>
        <v>0</v>
      </c>
      <c r="J25" s="48" t="s">
        <v>30</v>
      </c>
      <c r="L25" s="4"/>
      <c r="M25" s="49"/>
    </row>
    <row r="26" customFormat="false" ht="14.25" hidden="false" customHeight="true" outlineLevel="0" collapsed="false">
      <c r="B26" s="43"/>
      <c r="C26" s="44" t="n">
        <v>125</v>
      </c>
      <c r="D26" s="45" t="s">
        <v>26</v>
      </c>
      <c r="E26" s="46" t="n">
        <v>42321</v>
      </c>
      <c r="F26" s="47" t="n">
        <v>600</v>
      </c>
      <c r="G26" s="47" t="n">
        <v>600</v>
      </c>
      <c r="H26" s="40" t="n">
        <f aca="false">IF(E26=""," - ",IF(J26="Draft","n/a",IF(OR($D$10="All Vendors",$D$10=D26),MAX(0,$I$10-E26)," --- ")))</f>
        <v>54</v>
      </c>
      <c r="I26" s="41" t="n">
        <f aca="false">IF(F26=""," - ",IF(J26="Draft","n/a",IF(OR($D$10="All Vendors",$D$10=D26),F26-G26," --- ")))</f>
        <v>0</v>
      </c>
      <c r="J26" s="48" t="s">
        <v>29</v>
      </c>
      <c r="L26" s="4"/>
      <c r="M26" s="49"/>
    </row>
    <row r="27" customFormat="false" ht="14.25" hidden="false" customHeight="true" outlineLevel="0" collapsed="false">
      <c r="B27" s="43"/>
      <c r="C27" s="44" t="n">
        <v>126</v>
      </c>
      <c r="D27" s="45" t="s">
        <v>26</v>
      </c>
      <c r="E27" s="46" t="n">
        <v>42364</v>
      </c>
      <c r="F27" s="47" t="n">
        <v>700</v>
      </c>
      <c r="G27" s="47"/>
      <c r="H27" s="40" t="n">
        <f aca="false">IF(E27=""," - ",IF(J27="Draft","n/a",IF(OR($D$10="All Vendors",$D$10=D27),MAX(0,$I$10-E27)," --- ")))</f>
        <v>11</v>
      </c>
      <c r="I27" s="41" t="n">
        <f aca="false">IF(F27=""," - ",IF(J27="Draft","n/a",IF(OR($D$10="All Vendors",$D$10=D27),F27-G27," --- ")))</f>
        <v>700</v>
      </c>
      <c r="J27" s="48"/>
      <c r="L27" s="4"/>
      <c r="M27" s="49"/>
    </row>
    <row r="28" customFormat="false" ht="14.25" hidden="false" customHeight="true" outlineLevel="0" collapsed="false">
      <c r="B28" s="43"/>
      <c r="C28" s="44" t="n">
        <v>127</v>
      </c>
      <c r="D28" s="45" t="s">
        <v>28</v>
      </c>
      <c r="E28" s="46" t="n">
        <v>42368</v>
      </c>
      <c r="F28" s="47" t="n">
        <v>800</v>
      </c>
      <c r="G28" s="47"/>
      <c r="H28" s="40" t="n">
        <f aca="false">IF(E28=""," - ",IF(J28="Draft","n/a",IF(OR($D$10="All Vendors",$D$10=D28),MAX(0,$I$10-E28)," --- ")))</f>
        <v>7</v>
      </c>
      <c r="I28" s="41" t="n">
        <f aca="false">IF(F28=""," - ",IF(J28="Draft","n/a",IF(OR($D$10="All Vendors",$D$10=D28),F28-G28," --- ")))</f>
        <v>800</v>
      </c>
      <c r="J28" s="48"/>
      <c r="L28" s="4"/>
      <c r="M28" s="49"/>
    </row>
    <row r="29" customFormat="false" ht="14.25" hidden="false" customHeight="true" outlineLevel="0" collapsed="false">
      <c r="B29" s="43"/>
      <c r="C29" s="44" t="n">
        <v>128</v>
      </c>
      <c r="D29" s="45" t="s">
        <v>26</v>
      </c>
      <c r="E29" s="46" t="n">
        <v>42352</v>
      </c>
      <c r="F29" s="47" t="n">
        <v>900</v>
      </c>
      <c r="G29" s="47"/>
      <c r="H29" s="40" t="n">
        <f aca="false">IF(E29=""," - ",IF(J29="Draft","n/a",IF(OR($D$10="All Vendors",$D$10=D29),MAX(0,$I$10-E29)," --- ")))</f>
        <v>23</v>
      </c>
      <c r="I29" s="41" t="n">
        <f aca="false">IF(F29=""," - ",IF(J29="Draft","n/a",IF(OR($D$10="All Vendors",$D$10=D29),F29-G29," --- ")))</f>
        <v>900</v>
      </c>
      <c r="J29" s="48"/>
      <c r="L29" s="4"/>
      <c r="M29" s="49"/>
    </row>
    <row r="30" customFormat="false" ht="14.25" hidden="false" customHeight="true" outlineLevel="0" collapsed="false">
      <c r="B30" s="43"/>
      <c r="C30" s="44"/>
      <c r="D30" s="45"/>
      <c r="E30" s="46"/>
      <c r="F30" s="47"/>
      <c r="G30" s="47"/>
      <c r="H30" s="40" t="str">
        <f aca="false">IF(E30=""," - ",IF(J30="Draft","n/a",IF(OR($D$10="All Vendors",$D$10=D30),MAX(0,$I$10-E30)," --- ")))</f>
        <v> - </v>
      </c>
      <c r="I30" s="41" t="str">
        <f aca="false">IF(F30=""," - ",IF(J30="Draft","n/a",IF(OR($D$10="All Vendors",$D$10=D30),F30-G30," --- ")))</f>
        <v> - </v>
      </c>
      <c r="J30" s="48"/>
      <c r="L30" s="4"/>
      <c r="M30" s="49"/>
    </row>
    <row r="31" customFormat="false" ht="14.25" hidden="false" customHeight="true" outlineLevel="0" collapsed="false">
      <c r="B31" s="43"/>
      <c r="C31" s="44"/>
      <c r="D31" s="45"/>
      <c r="E31" s="46"/>
      <c r="F31" s="47"/>
      <c r="G31" s="47"/>
      <c r="H31" s="40" t="str">
        <f aca="false">IF(E31=""," - ",IF(J31="Draft","n/a",IF(OR($D$10="All Vendors",$D$10=D31),MAX(0,$I$10-E31)," --- ")))</f>
        <v> - </v>
      </c>
      <c r="I31" s="41" t="str">
        <f aca="false">IF(F31=""," - ",IF(J31="Draft","n/a",IF(OR($D$10="All Vendors",$D$10=D31),F31-G31," --- ")))</f>
        <v> - </v>
      </c>
      <c r="J31" s="48"/>
      <c r="L31" s="18"/>
      <c r="M31" s="49"/>
    </row>
    <row r="32" customFormat="false" ht="14.25" hidden="false" customHeight="true" outlineLevel="0" collapsed="false">
      <c r="B32" s="43"/>
      <c r="C32" s="44"/>
      <c r="D32" s="45"/>
      <c r="E32" s="46"/>
      <c r="F32" s="47"/>
      <c r="G32" s="47"/>
      <c r="H32" s="40" t="str">
        <f aca="false">IF(E32=""," - ",IF(J32="Draft","n/a",IF(OR($D$10="All Vendors",$D$10=D32),MAX(0,$I$10-E32)," --- ")))</f>
        <v> - </v>
      </c>
      <c r="I32" s="41" t="str">
        <f aca="false">IF(F32=""," - ",IF(J32="Draft","n/a",IF(OR($D$10="All Vendors",$D$10=D32),F32-G32," --- ")))</f>
        <v> - </v>
      </c>
      <c r="J32" s="48"/>
      <c r="L32" s="50"/>
      <c r="M32" s="49"/>
    </row>
    <row r="33" customFormat="false" ht="14.25" hidden="false" customHeight="true" outlineLevel="0" collapsed="false">
      <c r="B33" s="43"/>
      <c r="C33" s="44"/>
      <c r="D33" s="45"/>
      <c r="E33" s="46"/>
      <c r="F33" s="47"/>
      <c r="G33" s="47"/>
      <c r="H33" s="40" t="str">
        <f aca="false">IF(E33=""," - ",IF(J33="Draft","n/a",IF(OR($D$10="All Vendors",$D$10=D33),MAX(0,$I$10-E33)," --- ")))</f>
        <v> - </v>
      </c>
      <c r="I33" s="41" t="str">
        <f aca="false">IF(F33=""," - ",IF(J33="Draft","n/a",IF(OR($D$10="All Vendors",$D$10=D33),F33-G33," --- ")))</f>
        <v> - </v>
      </c>
      <c r="J33" s="48"/>
      <c r="L33" s="4"/>
      <c r="M33" s="49"/>
    </row>
    <row r="34" customFormat="false" ht="14.25" hidden="false" customHeight="true" outlineLevel="0" collapsed="false">
      <c r="B34" s="43"/>
      <c r="C34" s="44"/>
      <c r="D34" s="45"/>
      <c r="E34" s="46"/>
      <c r="F34" s="47"/>
      <c r="G34" s="47"/>
      <c r="H34" s="40" t="str">
        <f aca="false">IF(E34=""," - ",IF(J34="Draft","n/a",IF(OR($D$10="All Vendors",$D$10=D34),MAX(0,$I$10-E34)," --- ")))</f>
        <v> - </v>
      </c>
      <c r="I34" s="41" t="str">
        <f aca="false">IF(F34=""," - ",IF(J34="Draft","n/a",IF(OR($D$10="All Vendors",$D$10=D34),F34-G34," --- ")))</f>
        <v> - </v>
      </c>
      <c r="J34" s="48"/>
      <c r="L34" s="4"/>
      <c r="M34" s="49"/>
    </row>
    <row r="35" customFormat="false" ht="14.25" hidden="false" customHeight="true" outlineLevel="0" collapsed="false">
      <c r="B35" s="43"/>
      <c r="C35" s="44"/>
      <c r="D35" s="45"/>
      <c r="E35" s="46"/>
      <c r="F35" s="47"/>
      <c r="G35" s="47"/>
      <c r="H35" s="40" t="str">
        <f aca="false">IF(E35=""," - ",IF(J35="Draft","n/a",IF(OR($D$10="All Vendors",$D$10=D35),MAX(0,$I$10-E35)," --- ")))</f>
        <v> - </v>
      </c>
      <c r="I35" s="41" t="str">
        <f aca="false">IF(F35=""," - ",IF(J35="Draft","n/a",IF(OR($D$10="All Vendors",$D$10=D35),F35-G35," --- ")))</f>
        <v> - </v>
      </c>
      <c r="J35" s="48"/>
      <c r="L35" s="4"/>
      <c r="M35" s="49"/>
    </row>
    <row r="36" customFormat="false" ht="14.25" hidden="false" customHeight="true" outlineLevel="0" collapsed="false">
      <c r="B36" s="43"/>
      <c r="C36" s="44"/>
      <c r="D36" s="45"/>
      <c r="E36" s="46"/>
      <c r="F36" s="47"/>
      <c r="G36" s="47"/>
      <c r="H36" s="40" t="str">
        <f aca="false">IF(E36=""," - ",IF(J36="Draft","n/a",IF(OR($D$10="All Vendors",$D$10=D36),MAX(0,$I$10-E36)," --- ")))</f>
        <v> - </v>
      </c>
      <c r="I36" s="41" t="str">
        <f aca="false">IF(F36=""," - ",IF(J36="Draft","n/a",IF(OR($D$10="All Vendors",$D$10=D36),F36-G36," --- ")))</f>
        <v> - </v>
      </c>
      <c r="J36" s="48"/>
      <c r="L36" s="4"/>
      <c r="M36" s="49"/>
    </row>
    <row r="37" customFormat="false" ht="14.25" hidden="false" customHeight="true" outlineLevel="0" collapsed="false">
      <c r="B37" s="43"/>
      <c r="C37" s="44"/>
      <c r="D37" s="45"/>
      <c r="E37" s="46"/>
      <c r="F37" s="47"/>
      <c r="G37" s="47"/>
      <c r="H37" s="40" t="str">
        <f aca="false">IF(E37=""," - ",IF(J37="Draft","n/a",IF(OR($D$10="All Vendors",$D$10=D37),MAX(0,$I$10-E37)," --- ")))</f>
        <v> - </v>
      </c>
      <c r="I37" s="41" t="str">
        <f aca="false">IF(F37=""," - ",IF(J37="Draft","n/a",IF(OR($D$10="All Vendors",$D$10=D37),F37-G37," --- ")))</f>
        <v> - </v>
      </c>
      <c r="J37" s="48"/>
      <c r="L37" s="4"/>
      <c r="M37" s="49"/>
    </row>
    <row r="38" customFormat="false" ht="14.25" hidden="false" customHeight="true" outlineLevel="0" collapsed="false">
      <c r="B38" s="43"/>
      <c r="C38" s="44"/>
      <c r="D38" s="45"/>
      <c r="E38" s="46"/>
      <c r="F38" s="47"/>
      <c r="G38" s="47"/>
      <c r="H38" s="40" t="str">
        <f aca="false">IF(E38=""," - ",IF(J38="Draft","n/a",IF(OR($D$10="All Vendors",$D$10=D38),MAX(0,$I$10-E38)," --- ")))</f>
        <v> - </v>
      </c>
      <c r="I38" s="41" t="str">
        <f aca="false">IF(F38=""," - ",IF(J38="Draft","n/a",IF(OR($D$10="All Vendors",$D$10=D38),F38-G38," --- ")))</f>
        <v> - </v>
      </c>
      <c r="J38" s="48"/>
      <c r="L38" s="18"/>
      <c r="M38" s="49"/>
    </row>
    <row r="39" customFormat="false" ht="14.25" hidden="false" customHeight="true" outlineLevel="0" collapsed="false">
      <c r="B39" s="43"/>
      <c r="C39" s="44"/>
      <c r="D39" s="45"/>
      <c r="E39" s="46"/>
      <c r="F39" s="47"/>
      <c r="G39" s="47"/>
      <c r="H39" s="40" t="str">
        <f aca="false">IF(E39=""," - ",IF(J39="Draft","n/a",IF(OR($D$10="All Vendors",$D$10=D39),MAX(0,$I$10-E39)," --- ")))</f>
        <v> - </v>
      </c>
      <c r="I39" s="41" t="str">
        <f aca="false">IF(F39=""," - ",IF(J39="Draft","n/a",IF(OR($D$10="All Vendors",$D$10=D39),F39-G39," --- ")))</f>
        <v> - </v>
      </c>
      <c r="J39" s="48"/>
      <c r="L39" s="4"/>
      <c r="M39" s="49"/>
    </row>
    <row r="40" customFormat="false" ht="14.25" hidden="false" customHeight="true" outlineLevel="0" collapsed="false">
      <c r="B40" s="43"/>
      <c r="C40" s="44"/>
      <c r="D40" s="45"/>
      <c r="E40" s="46"/>
      <c r="F40" s="47"/>
      <c r="G40" s="47"/>
      <c r="H40" s="40" t="str">
        <f aca="false">IF(E40=""," - ",IF(J40="Draft","n/a",IF(OR($D$10="All Vendors",$D$10=D40),MAX(0,$I$10-E40)," --- ")))</f>
        <v> - </v>
      </c>
      <c r="I40" s="41" t="str">
        <f aca="false">IF(F40=""," - ",IF(J40="Draft","n/a",IF(OR($D$10="All Vendors",$D$10=D40),F40-G40," --- ")))</f>
        <v> - </v>
      </c>
      <c r="J40" s="48"/>
      <c r="L40" s="4"/>
      <c r="M40" s="49"/>
    </row>
    <row r="41" customFormat="false" ht="14.25" hidden="false" customHeight="true" outlineLevel="0" collapsed="false">
      <c r="B41" s="43"/>
      <c r="C41" s="44"/>
      <c r="D41" s="45"/>
      <c r="E41" s="46"/>
      <c r="F41" s="47"/>
      <c r="G41" s="47"/>
      <c r="H41" s="40" t="str">
        <f aca="false">IF(E41=""," - ",IF(J41="Draft","n/a",IF(OR($D$10="All Vendors",$D$10=D41),MAX(0,$I$10-E41)," --- ")))</f>
        <v> - </v>
      </c>
      <c r="I41" s="41" t="str">
        <f aca="false">IF(F41=""," - ",IF(J41="Draft","n/a",IF(OR($D$10="All Vendors",$D$10=D41),F41-G41," --- ")))</f>
        <v> - </v>
      </c>
      <c r="J41" s="48"/>
      <c r="L41" s="4"/>
      <c r="M41" s="49"/>
    </row>
    <row r="42" customFormat="false" ht="14.25" hidden="false" customHeight="true" outlineLevel="0" collapsed="false">
      <c r="B42" s="43"/>
      <c r="C42" s="44"/>
      <c r="D42" s="45"/>
      <c r="E42" s="46"/>
      <c r="F42" s="47"/>
      <c r="G42" s="47"/>
      <c r="H42" s="40" t="str">
        <f aca="false">IF(E42=""," - ",IF(J42="Draft","n/a",IF(OR($D$10="All Vendors",$D$10=D42),MAX(0,$I$10-E42)," --- ")))</f>
        <v> - </v>
      </c>
      <c r="I42" s="41" t="str">
        <f aca="false">IF(F42=""," - ",IF(J42="Draft","n/a",IF(OR($D$10="All Vendors",$D$10=D42),F42-G42," --- ")))</f>
        <v> - </v>
      </c>
      <c r="J42" s="48"/>
      <c r="L42" s="4"/>
      <c r="M42" s="49"/>
    </row>
    <row r="43" customFormat="false" ht="14.25" hidden="false" customHeight="true" outlineLevel="0" collapsed="false">
      <c r="B43" s="43"/>
      <c r="C43" s="44"/>
      <c r="D43" s="45"/>
      <c r="E43" s="46"/>
      <c r="F43" s="47"/>
      <c r="G43" s="47"/>
      <c r="H43" s="40" t="str">
        <f aca="false">IF(E43=""," - ",IF(J43="Draft","n/a",IF(OR($D$10="All Vendors",$D$10=D43),MAX(0,$I$10-E43)," --- ")))</f>
        <v> - </v>
      </c>
      <c r="I43" s="41" t="str">
        <f aca="false">IF(F43=""," - ",IF(J43="Draft","n/a",IF(OR($D$10="All Vendors",$D$10=D43),F43-G43," --- ")))</f>
        <v> - </v>
      </c>
      <c r="J43" s="48"/>
      <c r="L43" s="4"/>
      <c r="M43" s="49"/>
    </row>
    <row r="44" customFormat="false" ht="14.25" hidden="false" customHeight="true" outlineLevel="0" collapsed="false">
      <c r="B44" s="43"/>
      <c r="C44" s="44"/>
      <c r="D44" s="45"/>
      <c r="E44" s="46"/>
      <c r="F44" s="47"/>
      <c r="G44" s="47"/>
      <c r="H44" s="40" t="str">
        <f aca="false">IF(E44=""," - ",IF(J44="Draft","n/a",IF(OR($D$10="All Vendors",$D$10=D44),MAX(0,$I$10-E44)," --- ")))</f>
        <v> - </v>
      </c>
      <c r="I44" s="41" t="str">
        <f aca="false">IF(F44=""," - ",IF(J44="Draft","n/a",IF(OR($D$10="All Vendors",$D$10=D44),F44-G44," --- ")))</f>
        <v> - </v>
      </c>
      <c r="J44" s="48"/>
      <c r="L44" s="4"/>
      <c r="M44" s="49"/>
    </row>
    <row r="45" customFormat="false" ht="14.25" hidden="false" customHeight="true" outlineLevel="0" collapsed="false">
      <c r="B45" s="43"/>
      <c r="C45" s="44"/>
      <c r="D45" s="45"/>
      <c r="E45" s="46"/>
      <c r="F45" s="47"/>
      <c r="G45" s="47"/>
      <c r="H45" s="40" t="str">
        <f aca="false">IF(E45=""," - ",IF(J45="Draft","n/a",IF(OR($D$10="All Vendors",$D$10=D45),MAX(0,$I$10-E45)," --- ")))</f>
        <v> - </v>
      </c>
      <c r="I45" s="41" t="str">
        <f aca="false">IF(F45=""," - ",IF(J45="Draft","n/a",IF(OR($D$10="All Vendors",$D$10=D45),F45-G45," --- ")))</f>
        <v> - </v>
      </c>
      <c r="J45" s="48"/>
      <c r="L45" s="4"/>
      <c r="M45" s="49"/>
    </row>
    <row r="46" customFormat="false" ht="14.25" hidden="false" customHeight="true" outlineLevel="0" collapsed="false">
      <c r="B46" s="43"/>
      <c r="C46" s="44"/>
      <c r="D46" s="45"/>
      <c r="E46" s="46"/>
      <c r="F46" s="47"/>
      <c r="G46" s="47"/>
      <c r="H46" s="40" t="str">
        <f aca="false">IF(E46=""," - ",IF(J46="Draft","n/a",IF(OR($D$10="All Vendors",$D$10=D46),MAX(0,$I$10-E46)," --- ")))</f>
        <v> - </v>
      </c>
      <c r="I46" s="41" t="str">
        <f aca="false">IF(F46=""," - ",IF(J46="Draft","n/a",IF(OR($D$10="All Vendors",$D$10=D46),F46-G46," --- ")))</f>
        <v> - </v>
      </c>
      <c r="J46" s="48"/>
      <c r="L46" s="4"/>
      <c r="M46" s="49"/>
    </row>
    <row r="47" customFormat="false" ht="14.25" hidden="false" customHeight="true" outlineLevel="0" collapsed="false">
      <c r="B47" s="43"/>
      <c r="C47" s="44"/>
      <c r="D47" s="45"/>
      <c r="E47" s="46"/>
      <c r="F47" s="47"/>
      <c r="G47" s="47"/>
      <c r="H47" s="40" t="str">
        <f aca="false">IF(E47=""," - ",IF(J47="Draft","n/a",IF(OR($D$10="All Vendors",$D$10=D47),MAX(0,$I$10-E47)," --- ")))</f>
        <v> - </v>
      </c>
      <c r="I47" s="41" t="str">
        <f aca="false">IF(F47=""," - ",IF(J47="Draft","n/a",IF(OR($D$10="All Vendors",$D$10=D47),F47-G47," --- ")))</f>
        <v> - </v>
      </c>
      <c r="J47" s="48"/>
      <c r="L47" s="4"/>
      <c r="M47" s="49"/>
    </row>
    <row r="48" customFormat="false" ht="14.25" hidden="false" customHeight="true" outlineLevel="0" collapsed="false">
      <c r="B48" s="43"/>
      <c r="C48" s="44"/>
      <c r="D48" s="45"/>
      <c r="E48" s="46"/>
      <c r="F48" s="47"/>
      <c r="G48" s="47"/>
      <c r="H48" s="40" t="str">
        <f aca="false">IF(E48=""," - ",IF(J48="Draft","n/a",IF(OR($D$10="All Vendors",$D$10=D48),MAX(0,$I$10-E48)," --- ")))</f>
        <v> - </v>
      </c>
      <c r="I48" s="41" t="str">
        <f aca="false">IF(F48=""," - ",IF(J48="Draft","n/a",IF(OR($D$10="All Vendors",$D$10=D48),F48-G48," --- ")))</f>
        <v> - </v>
      </c>
      <c r="J48" s="48"/>
      <c r="L48" s="4"/>
      <c r="M48" s="49"/>
    </row>
    <row r="49" customFormat="false" ht="14.25" hidden="false" customHeight="true" outlineLevel="0" collapsed="false">
      <c r="B49" s="43"/>
      <c r="C49" s="44"/>
      <c r="D49" s="45"/>
      <c r="E49" s="46"/>
      <c r="F49" s="47"/>
      <c r="G49" s="47"/>
      <c r="H49" s="40" t="str">
        <f aca="false">IF(E49=""," - ",IF(J49="Draft","n/a",IF(OR($D$10="All Vendors",$D$10=D49),MAX(0,$I$10-E49)," --- ")))</f>
        <v> - </v>
      </c>
      <c r="I49" s="41" t="str">
        <f aca="false">IF(F49=""," - ",IF(J49="Draft","n/a",IF(OR($D$10="All Vendors",$D$10=D49),F49-G49," --- ")))</f>
        <v> - </v>
      </c>
      <c r="J49" s="48"/>
      <c r="L49" s="4"/>
      <c r="M49" s="49"/>
    </row>
    <row r="50" customFormat="false" ht="14.25" hidden="false" customHeight="true" outlineLevel="0" collapsed="false">
      <c r="B50" s="43"/>
      <c r="C50" s="44"/>
      <c r="D50" s="45"/>
      <c r="E50" s="46"/>
      <c r="F50" s="47"/>
      <c r="G50" s="47"/>
      <c r="H50" s="40" t="str">
        <f aca="false">IF(E50=""," - ",IF(J50="Draft","n/a",IF(OR($D$10="All Vendors",$D$10=D50),MAX(0,$I$10-E50)," --- ")))</f>
        <v> - </v>
      </c>
      <c r="I50" s="41" t="str">
        <f aca="false">IF(F50=""," - ",IF(J50="Draft","n/a",IF(OR($D$10="All Vendors",$D$10=D50),F50-G50," --- ")))</f>
        <v> - </v>
      </c>
      <c r="J50" s="48"/>
      <c r="L50" s="4"/>
      <c r="M50" s="49"/>
    </row>
    <row r="51" customFormat="false" ht="14.25" hidden="false" customHeight="true" outlineLevel="0" collapsed="false">
      <c r="B51" s="43"/>
      <c r="C51" s="44"/>
      <c r="D51" s="45"/>
      <c r="E51" s="46"/>
      <c r="F51" s="47"/>
      <c r="G51" s="47"/>
      <c r="H51" s="40" t="str">
        <f aca="false">IF(E51=""," - ",IF(J51="Draft","n/a",IF(OR($D$10="All Vendors",$D$10=D51),MAX(0,$I$10-E51)," --- ")))</f>
        <v> - </v>
      </c>
      <c r="I51" s="41" t="str">
        <f aca="false">IF(F51=""," - ",IF(J51="Draft","n/a",IF(OR($D$10="All Vendors",$D$10=D51),F51-G51," --- ")))</f>
        <v> - </v>
      </c>
      <c r="J51" s="48"/>
      <c r="L51" s="4"/>
      <c r="M51" s="49"/>
    </row>
    <row r="52" customFormat="false" ht="14.25" hidden="false" customHeight="true" outlineLevel="0" collapsed="false">
      <c r="B52" s="43"/>
      <c r="C52" s="44"/>
      <c r="D52" s="45"/>
      <c r="E52" s="46"/>
      <c r="F52" s="47"/>
      <c r="G52" s="47"/>
      <c r="H52" s="40" t="str">
        <f aca="false">IF(E52=""," - ",IF(J52="Draft","n/a",IF(OR($D$10="All Vendors",$D$10=D52),MAX(0,$I$10-E52)," --- ")))</f>
        <v> - </v>
      </c>
      <c r="I52" s="41" t="str">
        <f aca="false">IF(F52=""," - ",IF(J52="Draft","n/a",IF(OR($D$10="All Vendors",$D$10=D52),F52-G52," --- ")))</f>
        <v> - </v>
      </c>
      <c r="J52" s="48"/>
      <c r="L52" s="4"/>
      <c r="M52" s="49"/>
    </row>
    <row r="53" customFormat="false" ht="14.25" hidden="false" customHeight="true" outlineLevel="0" collapsed="false">
      <c r="B53" s="43"/>
      <c r="C53" s="44"/>
      <c r="D53" s="45"/>
      <c r="E53" s="46"/>
      <c r="F53" s="47"/>
      <c r="G53" s="47"/>
      <c r="H53" s="40" t="str">
        <f aca="false">IF(E53=""," - ",IF(J53="Draft","n/a",IF(OR($D$10="All Vendors",$D$10=D53),MAX(0,$I$10-E53)," --- ")))</f>
        <v> - </v>
      </c>
      <c r="I53" s="41" t="str">
        <f aca="false">IF(F53=""," - ",IF(J53="Draft","n/a",IF(OR($D$10="All Vendors",$D$10=D53),F53-G53," --- ")))</f>
        <v> - </v>
      </c>
      <c r="J53" s="48"/>
      <c r="L53" s="4"/>
      <c r="M53" s="49"/>
    </row>
    <row r="54" customFormat="false" ht="14.25" hidden="false" customHeight="true" outlineLevel="0" collapsed="false">
      <c r="B54" s="43"/>
      <c r="C54" s="44"/>
      <c r="D54" s="45"/>
      <c r="E54" s="46"/>
      <c r="F54" s="47"/>
      <c r="G54" s="47"/>
      <c r="H54" s="40" t="str">
        <f aca="false">IF(E54=""," - ",IF(J54="Draft","n/a",IF(OR($D$10="All Vendors",$D$10=D54),MAX(0,$I$10-E54)," --- ")))</f>
        <v> - </v>
      </c>
      <c r="I54" s="41" t="str">
        <f aca="false">IF(F54=""," - ",IF(J54="Draft","n/a",IF(OR($D$10="All Vendors",$D$10=D54),F54-G54," --- ")))</f>
        <v> - </v>
      </c>
      <c r="J54" s="48"/>
      <c r="L54" s="4"/>
      <c r="M54" s="49"/>
    </row>
    <row r="55" customFormat="false" ht="14.25" hidden="false" customHeight="true" outlineLevel="0" collapsed="false">
      <c r="B55" s="43"/>
      <c r="C55" s="44"/>
      <c r="D55" s="45"/>
      <c r="E55" s="46"/>
      <c r="F55" s="47"/>
      <c r="G55" s="47"/>
      <c r="H55" s="40" t="str">
        <f aca="false">IF(E55=""," - ",IF(J55="Draft","n/a",IF(OR($D$10="All Vendors",$D$10=D55),MAX(0,$I$10-E55)," --- ")))</f>
        <v> - </v>
      </c>
      <c r="I55" s="41" t="str">
        <f aca="false">IF(F55=""," - ",IF(J55="Draft","n/a",IF(OR($D$10="All Vendors",$D$10=D55),F55-G55," --- ")))</f>
        <v> - </v>
      </c>
      <c r="J55" s="48"/>
      <c r="L55" s="4"/>
      <c r="M55" s="49"/>
    </row>
    <row r="56" customFormat="false" ht="14.25" hidden="false" customHeight="true" outlineLevel="0" collapsed="false">
      <c r="B56" s="43"/>
      <c r="C56" s="44"/>
      <c r="D56" s="45"/>
      <c r="E56" s="46"/>
      <c r="F56" s="47"/>
      <c r="G56" s="47"/>
      <c r="H56" s="40" t="str">
        <f aca="false">IF(E56=""," - ",IF(J56="Draft","n/a",IF(OR($D$10="All Vendors",$D$10=D56),MAX(0,$I$10-E56)," --- ")))</f>
        <v> - </v>
      </c>
      <c r="I56" s="41" t="str">
        <f aca="false">IF(F56=""," - ",IF(J56="Draft","n/a",IF(OR($D$10="All Vendors",$D$10=D56),F56-G56," --- ")))</f>
        <v> - </v>
      </c>
      <c r="J56" s="48"/>
      <c r="L56" s="4"/>
      <c r="M56" s="49"/>
    </row>
    <row r="57" customFormat="false" ht="14.25" hidden="false" customHeight="true" outlineLevel="0" collapsed="false">
      <c r="B57" s="43"/>
      <c r="C57" s="44"/>
      <c r="D57" s="45"/>
      <c r="E57" s="46"/>
      <c r="F57" s="47"/>
      <c r="G57" s="47"/>
      <c r="H57" s="40" t="str">
        <f aca="false">IF(E57=""," - ",IF(J57="Draft","n/a",IF(OR($D$10="All Vendors",$D$10=D57),MAX(0,$I$10-E57)," --- ")))</f>
        <v> - </v>
      </c>
      <c r="I57" s="41" t="str">
        <f aca="false">IF(F57=""," - ",IF(J57="Draft","n/a",IF(OR($D$10="All Vendors",$D$10=D57),F57-G57," --- ")))</f>
        <v> - </v>
      </c>
      <c r="J57" s="48"/>
      <c r="L57" s="4"/>
      <c r="M57" s="49"/>
    </row>
    <row r="59" customFormat="false" ht="12.8" hidden="false" customHeight="false" outlineLevel="0" collapsed="false">
      <c r="B59" s="51" t="s">
        <v>31</v>
      </c>
      <c r="C59" s="51"/>
      <c r="D59" s="51"/>
      <c r="E59" s="51"/>
      <c r="F59" s="51"/>
      <c r="G59" s="51"/>
      <c r="H59" s="51"/>
      <c r="I59" s="51"/>
      <c r="J59" s="51"/>
      <c r="L59" s="4"/>
    </row>
  </sheetData>
  <mergeCells count="1">
    <mergeCell ref="B59:J59"/>
  </mergeCells>
  <conditionalFormatting sqref="E21:E57">
    <cfRule type="cellIs" priority="2" operator="lessThan" aboveAverage="0" equalAverage="0" bottom="0" percent="0" rank="0" text="" dxfId="0">
      <formula>TODAY()</formula>
    </cfRule>
  </conditionalFormatting>
  <conditionalFormatting sqref="B21:J57">
    <cfRule type="expression" priority="3" aboveAverage="0" equalAverage="0" bottom="0" percent="0" rank="0" text="" dxfId="1">
      <formula>OR(AND($D$10&lt;&gt;"All Vendors",$D21&lt;&gt;$D$10),$J21=status_gray)</formula>
    </cfRule>
  </conditionalFormatting>
  <dataValidations count="3">
    <dataValidation allowBlank="true" operator="between" showDropDown="false" showErrorMessage="true" showInputMessage="true" sqref="D10" type="list">
      <formula1>VendorID</formula1>
      <formula2>0</formula2>
    </dataValidation>
    <dataValidation allowBlank="true" operator="between" showDropDown="false" showErrorMessage="true" showInputMessage="true" sqref="D21:D57" type="list">
      <formula1>CustomerID</formula1>
      <formula2>0</formula2>
    </dataValidation>
    <dataValidation allowBlank="true" operator="between" showDropDown="false" showErrorMessage="true" showInputMessage="true" sqref="J21:J57" type="list">
      <formula1>status_options</formula1>
      <formula2>0</formula2>
    </dataValidation>
  </dataValidations>
  <printOptions headings="false" gridLines="false" gridLinesSet="true" horizontalCentered="false" verticalCentered="false"/>
  <pageMargins left="0.35" right="0.35" top="0.35" bottom="0.5" header="0.511805555555555" footer="0.25"/>
  <pageSetup paperSize="1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3.2"/>
  <cols>
    <col collapsed="false" hidden="false" max="1" min="1" style="52" width="19.3316326530612"/>
    <col collapsed="false" hidden="false" max="2" min="2" style="52" width="12.3316326530612"/>
    <col collapsed="false" hidden="false" max="8" min="3" style="52" width="23.5612244897959"/>
    <col collapsed="false" hidden="false" max="1025" min="9" style="0" width="8.6734693877551"/>
  </cols>
  <sheetData>
    <row r="1" s="55" customFormat="true" ht="18" hidden="false" customHeight="true" outlineLevel="0" collapsed="false">
      <c r="A1" s="53" t="s">
        <v>32</v>
      </c>
      <c r="B1" s="53" t="s">
        <v>33</v>
      </c>
      <c r="C1" s="54" t="s">
        <v>34</v>
      </c>
      <c r="D1" s="54" t="s">
        <v>35</v>
      </c>
      <c r="E1" s="54" t="s">
        <v>36</v>
      </c>
      <c r="F1" s="54" t="s">
        <v>37</v>
      </c>
      <c r="G1" s="54" t="s">
        <v>38</v>
      </c>
      <c r="H1" s="54" t="s">
        <v>39</v>
      </c>
    </row>
    <row r="2" customFormat="false" ht="13.2" hidden="false" customHeight="false" outlineLevel="0" collapsed="false">
      <c r="A2" s="56" t="s">
        <v>8</v>
      </c>
      <c r="B2" s="56"/>
      <c r="C2" s="57"/>
      <c r="D2" s="57"/>
      <c r="E2" s="57"/>
      <c r="F2" s="57"/>
      <c r="G2" s="57"/>
      <c r="H2" s="57"/>
    </row>
    <row r="3" customFormat="false" ht="13.2" hidden="false" customHeight="false" outlineLevel="0" collapsed="false">
      <c r="A3" s="56" t="s">
        <v>28</v>
      </c>
      <c r="B3" s="56" t="n">
        <v>123</v>
      </c>
      <c r="C3" s="56" t="s">
        <v>40</v>
      </c>
      <c r="D3" s="56" t="s">
        <v>41</v>
      </c>
      <c r="E3" s="57" t="s">
        <v>42</v>
      </c>
      <c r="F3" s="57" t="s">
        <v>43</v>
      </c>
      <c r="G3" s="57" t="s">
        <v>44</v>
      </c>
      <c r="H3" s="57" t="s">
        <v>45</v>
      </c>
    </row>
    <row r="4" customFormat="false" ht="13.2" hidden="false" customHeight="false" outlineLevel="0" collapsed="false">
      <c r="A4" s="56" t="s">
        <v>26</v>
      </c>
      <c r="B4" s="56" t="n">
        <v>124</v>
      </c>
      <c r="C4" s="57" t="s">
        <v>46</v>
      </c>
      <c r="D4" s="57" t="s">
        <v>47</v>
      </c>
      <c r="E4" s="57" t="s">
        <v>42</v>
      </c>
      <c r="F4" s="57" t="s">
        <v>43</v>
      </c>
      <c r="G4" s="57" t="s">
        <v>44</v>
      </c>
      <c r="H4" s="57" t="s">
        <v>45</v>
      </c>
    </row>
    <row r="5" customFormat="false" ht="13.2" hidden="false" customHeight="false" outlineLevel="0" collapsed="false">
      <c r="A5" s="56"/>
      <c r="B5" s="56"/>
      <c r="C5" s="57"/>
      <c r="D5" s="57"/>
      <c r="E5" s="57"/>
      <c r="F5" s="57"/>
      <c r="G5" s="57"/>
      <c r="H5" s="57"/>
    </row>
    <row r="6" customFormat="false" ht="13.2" hidden="false" customHeight="false" outlineLevel="0" collapsed="false">
      <c r="A6" s="56"/>
      <c r="B6" s="56"/>
      <c r="C6" s="57"/>
      <c r="D6" s="57"/>
      <c r="E6" s="57"/>
      <c r="F6" s="57"/>
      <c r="G6" s="57"/>
      <c r="H6" s="57"/>
    </row>
    <row r="7" customFormat="false" ht="13.2" hidden="false" customHeight="false" outlineLevel="0" collapsed="false">
      <c r="A7" s="56"/>
      <c r="B7" s="56"/>
      <c r="C7" s="57"/>
      <c r="D7" s="57"/>
      <c r="E7" s="57"/>
      <c r="F7" s="57"/>
      <c r="G7" s="57"/>
      <c r="H7" s="57"/>
    </row>
    <row r="8" customFormat="false" ht="13.2" hidden="false" customHeight="false" outlineLevel="0" collapsed="false">
      <c r="A8" s="56"/>
      <c r="B8" s="56"/>
      <c r="C8" s="57"/>
      <c r="D8" s="57"/>
      <c r="E8" s="57"/>
      <c r="F8" s="57"/>
      <c r="G8" s="57"/>
      <c r="H8" s="57"/>
    </row>
    <row r="9" customFormat="false" ht="13.2" hidden="false" customHeight="false" outlineLevel="0" collapsed="false">
      <c r="A9" s="56"/>
      <c r="B9" s="56"/>
      <c r="C9" s="57"/>
      <c r="D9" s="57"/>
      <c r="E9" s="57"/>
      <c r="F9" s="57"/>
      <c r="G9" s="57"/>
      <c r="H9" s="57"/>
    </row>
    <row r="10" customFormat="false" ht="13.2" hidden="false" customHeight="false" outlineLevel="0" collapsed="false">
      <c r="A10" s="56"/>
      <c r="B10" s="56"/>
      <c r="C10" s="57"/>
      <c r="D10" s="57"/>
      <c r="E10" s="57"/>
      <c r="F10" s="57"/>
      <c r="G10" s="57"/>
      <c r="H10" s="57"/>
    </row>
    <row r="11" customFormat="false" ht="13.2" hidden="false" customHeight="false" outlineLevel="0" collapsed="false">
      <c r="A11" s="56"/>
      <c r="B11" s="56"/>
      <c r="C11" s="57"/>
      <c r="D11" s="57"/>
      <c r="E11" s="57"/>
      <c r="F11" s="57"/>
      <c r="G11" s="57"/>
      <c r="H11" s="57"/>
    </row>
    <row r="12" customFormat="false" ht="13.2" hidden="false" customHeight="false" outlineLevel="0" collapsed="false">
      <c r="A12" s="56"/>
      <c r="B12" s="56"/>
      <c r="C12" s="57"/>
      <c r="D12" s="57"/>
      <c r="E12" s="57"/>
      <c r="F12" s="57"/>
      <c r="G12" s="57"/>
      <c r="H12" s="57"/>
    </row>
    <row r="13" customFormat="false" ht="13.2" hidden="false" customHeight="false" outlineLevel="0" collapsed="false">
      <c r="A13" s="56"/>
      <c r="B13" s="56"/>
      <c r="C13" s="57"/>
      <c r="D13" s="57"/>
      <c r="E13" s="57"/>
      <c r="F13" s="57"/>
      <c r="G13" s="57"/>
      <c r="H13" s="57"/>
    </row>
    <row r="14" customFormat="false" ht="13.2" hidden="false" customHeight="false" outlineLevel="0" collapsed="false">
      <c r="A14" s="56"/>
      <c r="B14" s="56"/>
      <c r="C14" s="57"/>
      <c r="D14" s="57"/>
      <c r="E14" s="57"/>
      <c r="F14" s="57"/>
      <c r="G14" s="57"/>
      <c r="H14" s="57"/>
    </row>
    <row r="15" customFormat="false" ht="13.2" hidden="false" customHeight="false" outlineLevel="0" collapsed="false">
      <c r="A15" s="56"/>
      <c r="B15" s="56"/>
      <c r="C15" s="57"/>
      <c r="D15" s="57"/>
      <c r="E15" s="57"/>
      <c r="F15" s="57"/>
      <c r="G15" s="57"/>
      <c r="H15" s="57"/>
    </row>
    <row r="16" customFormat="false" ht="13.2" hidden="false" customHeight="false" outlineLevel="0" collapsed="false">
      <c r="A16" s="56"/>
      <c r="B16" s="56"/>
      <c r="C16" s="57"/>
      <c r="D16" s="57"/>
      <c r="E16" s="57"/>
      <c r="F16" s="57"/>
      <c r="G16" s="57"/>
      <c r="H16" s="57"/>
    </row>
    <row r="17" customFormat="false" ht="13.2" hidden="false" customHeight="false" outlineLevel="0" collapsed="false">
      <c r="A17" s="56"/>
      <c r="B17" s="56"/>
      <c r="C17" s="57"/>
      <c r="D17" s="57"/>
      <c r="E17" s="57"/>
      <c r="F17" s="57"/>
      <c r="G17" s="57"/>
      <c r="H17" s="57"/>
    </row>
    <row r="18" customFormat="false" ht="13.2" hidden="false" customHeight="false" outlineLevel="0" collapsed="false">
      <c r="A18" s="56"/>
      <c r="B18" s="56"/>
      <c r="C18" s="57"/>
      <c r="D18" s="57"/>
      <c r="E18" s="57"/>
      <c r="F18" s="57"/>
      <c r="G18" s="57"/>
      <c r="H18" s="57"/>
    </row>
    <row r="19" customFormat="false" ht="13.2" hidden="false" customHeight="false" outlineLevel="0" collapsed="false">
      <c r="A19" s="56"/>
      <c r="B19" s="56"/>
      <c r="C19" s="57"/>
      <c r="D19" s="57"/>
      <c r="E19" s="57"/>
      <c r="F19" s="57"/>
      <c r="G19" s="57"/>
      <c r="H19" s="57"/>
    </row>
    <row r="20" customFormat="false" ht="13.2" hidden="false" customHeight="false" outlineLevel="0" collapsed="false">
      <c r="A20" s="56"/>
      <c r="B20" s="56"/>
      <c r="C20" s="57"/>
      <c r="D20" s="57"/>
      <c r="E20" s="57"/>
      <c r="F20" s="57"/>
      <c r="G20" s="57"/>
      <c r="H20" s="57"/>
    </row>
    <row r="21" customFormat="false" ht="13.2" hidden="false" customHeight="false" outlineLevel="0" collapsed="false">
      <c r="A21" s="56"/>
      <c r="B21" s="56"/>
      <c r="C21" s="57"/>
      <c r="D21" s="57"/>
      <c r="E21" s="57"/>
      <c r="F21" s="57"/>
      <c r="G21" s="57"/>
      <c r="H21" s="57"/>
    </row>
    <row r="22" customFormat="false" ht="13.2" hidden="false" customHeight="false" outlineLevel="0" collapsed="false">
      <c r="A22" s="56"/>
      <c r="B22" s="56"/>
      <c r="C22" s="57"/>
      <c r="D22" s="57"/>
      <c r="E22" s="57"/>
      <c r="F22" s="57"/>
      <c r="G22" s="57"/>
      <c r="H22" s="57"/>
    </row>
    <row r="23" customFormat="false" ht="13.2" hidden="false" customHeight="false" outlineLevel="0" collapsed="false">
      <c r="A23" s="56"/>
      <c r="B23" s="56"/>
      <c r="C23" s="57"/>
      <c r="D23" s="57"/>
      <c r="E23" s="57"/>
      <c r="F23" s="57"/>
      <c r="G23" s="57"/>
      <c r="H23" s="57"/>
    </row>
    <row r="24" customFormat="false" ht="13.2" hidden="false" customHeight="false" outlineLevel="0" collapsed="false">
      <c r="A24" s="56"/>
      <c r="B24" s="56"/>
      <c r="C24" s="57"/>
      <c r="D24" s="57"/>
      <c r="E24" s="57"/>
      <c r="F24" s="57"/>
      <c r="G24" s="57"/>
      <c r="H24" s="57"/>
    </row>
    <row r="25" customFormat="false" ht="13.2" hidden="false" customHeight="false" outlineLevel="0" collapsed="false">
      <c r="A25" s="56"/>
      <c r="B25" s="56"/>
      <c r="C25" s="57"/>
      <c r="D25" s="57"/>
      <c r="E25" s="57"/>
      <c r="F25" s="57"/>
      <c r="G25" s="57"/>
      <c r="H25" s="57"/>
    </row>
    <row r="26" customFormat="false" ht="13.2" hidden="false" customHeight="false" outlineLevel="0" collapsed="false">
      <c r="A26" s="56"/>
      <c r="B26" s="56"/>
      <c r="C26" s="57"/>
      <c r="D26" s="57"/>
      <c r="E26" s="57"/>
      <c r="F26" s="57"/>
      <c r="G26" s="57"/>
      <c r="H26" s="57"/>
    </row>
    <row r="27" customFormat="false" ht="13.2" hidden="false" customHeight="false" outlineLevel="0" collapsed="false">
      <c r="A27" s="56"/>
      <c r="B27" s="56"/>
      <c r="C27" s="57"/>
      <c r="D27" s="57"/>
      <c r="E27" s="57"/>
      <c r="F27" s="57"/>
      <c r="G27" s="57"/>
      <c r="H27" s="57"/>
    </row>
    <row r="28" customFormat="false" ht="13.2" hidden="false" customHeight="false" outlineLevel="0" collapsed="false">
      <c r="A28" s="56"/>
      <c r="B28" s="56"/>
      <c r="C28" s="57"/>
      <c r="D28" s="57"/>
      <c r="E28" s="57"/>
      <c r="F28" s="57"/>
      <c r="G28" s="57"/>
      <c r="H28" s="57"/>
    </row>
    <row r="29" customFormat="false" ht="13.2" hidden="false" customHeight="false" outlineLevel="0" collapsed="false">
      <c r="A29" s="56"/>
      <c r="B29" s="56"/>
      <c r="C29" s="57"/>
      <c r="D29" s="57"/>
      <c r="E29" s="57"/>
      <c r="F29" s="57"/>
      <c r="G29" s="57"/>
      <c r="H29" s="57"/>
    </row>
    <row r="30" customFormat="false" ht="13.2" hidden="false" customHeight="false" outlineLevel="0" collapsed="false">
      <c r="A30" s="56"/>
      <c r="B30" s="56"/>
      <c r="C30" s="57"/>
      <c r="D30" s="57"/>
      <c r="E30" s="57"/>
      <c r="F30" s="57"/>
      <c r="G30" s="57"/>
      <c r="H30" s="57"/>
    </row>
    <row r="31" customFormat="false" ht="13.2" hidden="false" customHeight="false" outlineLevel="0" collapsed="false">
      <c r="A31" s="56"/>
      <c r="B31" s="56"/>
      <c r="C31" s="57"/>
      <c r="D31" s="57"/>
      <c r="E31" s="57"/>
      <c r="F31" s="57"/>
      <c r="G31" s="57"/>
      <c r="H31" s="57"/>
    </row>
    <row r="32" customFormat="false" ht="13.2" hidden="false" customHeight="false" outlineLevel="0" collapsed="false">
      <c r="A32" s="56"/>
      <c r="B32" s="56"/>
      <c r="C32" s="57"/>
      <c r="D32" s="57"/>
      <c r="E32" s="57"/>
      <c r="F32" s="57"/>
      <c r="G32" s="57"/>
      <c r="H32" s="57"/>
    </row>
    <row r="33" customFormat="false" ht="13.2" hidden="false" customHeight="false" outlineLevel="0" collapsed="false">
      <c r="A33" s="56"/>
      <c r="B33" s="56"/>
      <c r="C33" s="57"/>
      <c r="D33" s="57"/>
      <c r="E33" s="57"/>
      <c r="F33" s="57"/>
      <c r="G33" s="57"/>
      <c r="H33" s="57"/>
    </row>
    <row r="34" customFormat="false" ht="13.2" hidden="false" customHeight="false" outlineLevel="0" collapsed="false">
      <c r="A34" s="56"/>
      <c r="B34" s="56"/>
      <c r="C34" s="57"/>
      <c r="D34" s="57"/>
      <c r="E34" s="57"/>
      <c r="F34" s="57"/>
      <c r="G34" s="57"/>
      <c r="H34" s="57"/>
    </row>
    <row r="35" customFormat="false" ht="13.2" hidden="false" customHeight="false" outlineLevel="0" collapsed="false">
      <c r="A35" s="56"/>
      <c r="B35" s="56"/>
      <c r="C35" s="57"/>
      <c r="D35" s="57"/>
      <c r="E35" s="57"/>
      <c r="F35" s="57"/>
      <c r="G35" s="57"/>
      <c r="H35" s="57"/>
    </row>
  </sheetData>
  <conditionalFormatting sqref="A:B">
    <cfRule type="expression" priority="2" aboveAverage="0" equalAverage="0" bottom="0" percent="0" rank="0" text="" dxfId="0">
      <formula>AND(COUNTIF($A:$A, A1)&gt;1,NOT(ISBLANK(A1)))</formula>
    </cfRule>
  </conditionalFormatting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3.2"/>
  <cols>
    <col collapsed="false" hidden="false" max="1" min="1" style="0" width="15"/>
    <col collapsed="false" hidden="false" max="2" min="2" style="0" width="5.88775510204082"/>
    <col collapsed="false" hidden="false" max="1025" min="3" style="0" width="8.6734693877551"/>
  </cols>
  <sheetData>
    <row r="1" s="59" customFormat="true" ht="17.4" hidden="false" customHeight="true" outlineLevel="0" collapsed="false">
      <c r="A1" s="58" t="s">
        <v>48</v>
      </c>
      <c r="C1" s="60" t="s">
        <v>49</v>
      </c>
    </row>
    <row r="2" s="59" customFormat="true" ht="15" hidden="false" customHeight="true" outlineLevel="0" collapsed="false">
      <c r="A2" s="61" t="s">
        <v>29</v>
      </c>
      <c r="B2" s="62"/>
      <c r="C2" s="62" t="s">
        <v>50</v>
      </c>
    </row>
    <row r="3" s="59" customFormat="true" ht="15" hidden="false" customHeight="true" outlineLevel="0" collapsed="false">
      <c r="A3" s="63" t="s">
        <v>30</v>
      </c>
      <c r="B3" s="0"/>
      <c r="C3" s="0"/>
    </row>
    <row r="4" s="59" customFormat="true" ht="15" hidden="false" customHeight="true" outlineLevel="0" collapsed="false">
      <c r="A4" s="63" t="s">
        <v>51</v>
      </c>
      <c r="B4" s="0"/>
      <c r="C4" s="0"/>
    </row>
    <row r="5" s="59" customFormat="true" ht="15" hidden="false" customHeight="true" outlineLevel="0" collapsed="false">
      <c r="A5" s="63" t="s">
        <v>52</v>
      </c>
      <c r="B5" s="0"/>
      <c r="C5" s="0"/>
    </row>
    <row r="6" s="59" customFormat="true" ht="15" hidden="false" customHeight="true" outlineLevel="0" collapsed="false">
      <c r="A6" s="63" t="s">
        <v>53</v>
      </c>
      <c r="B6" s="0"/>
      <c r="C6" s="0"/>
    </row>
    <row r="7" s="59" customFormat="true" ht="15" hidden="false" customHeight="true" outlineLevel="0" collapsed="false">
      <c r="A7" s="63" t="s">
        <v>27</v>
      </c>
      <c r="B7" s="0"/>
      <c r="C7" s="0"/>
    </row>
    <row r="8" customFormat="false" ht="15" hidden="false" customHeight="true" outlineLevel="0" collapsed="false">
      <c r="A8" s="64"/>
      <c r="C8" s="62" t="s">
        <v>54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2012-05-02T19:15:18Z</dcterms:created>
  <dc:creator>Jon Wittwer</dc:creator>
  <dc:description>(c) 2015 Vertex42 LLC. All rights reserved.</dc:description>
  <dc:language>en-IN</dc:language>
  <cp:lastModifiedBy>Vertex42</cp:lastModifiedBy>
  <cp:lastPrinted>2015-09-16T16:41:38Z</cp:lastPrinted>
  <dcterms:modified xsi:type="dcterms:W3CDTF">2015-09-16T16:43:13Z</dcterms:modified>
  <cp:revision>0</cp:revision>
  <dc:title>Purchase Order Tracker</dc:title>
</cp:coreProperties>
</file>