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DIRECTIONS, READ FIRST!" sheetId="1" r:id="rId1"/>
    <sheet name="Blank Male" sheetId="2" r:id="rId2"/>
    <sheet name="Blank Female" sheetId="3" r:id="rId3"/>
    <sheet name="MF Body Fat Standards" sheetId="4" r:id="rId4"/>
    <sheet name="Female Standard Weight Chart" sheetId="5" r:id="rId5"/>
    <sheet name="Male Standard Weight Chart" sheetId="6" r:id="rId6"/>
    <sheet name="M Standard Weight Chart" sheetId="7" r:id="rId7"/>
    <sheet name="Female Weight Factor Sheet" sheetId="8" r:id="rId8"/>
    <sheet name="Female Factor Sheet" sheetId="9" r:id="rId9"/>
    <sheet name="Female Factor Sheet (Printable)" sheetId="10" r:id="rId10"/>
    <sheet name="Male Factor Sheet" sheetId="11" r:id="rId11"/>
    <sheet name="Male Factor Sheet (Printable)" sheetId="12" r:id="rId12"/>
  </sheets>
  <definedNames>
    <definedName name="FEMALE_FOREARM_FACTOR_TABLE">'Female Factor Sheet'!$A$132:$B$175</definedName>
    <definedName name="FEMALE_HEIGHT_FACTOR_TABLE">'Female Factor Sheet'!$A$5:$B$124</definedName>
    <definedName name="FEMALE_HIP_FACTOR_TABLE">'Female Factor Sheet'!$E$5:$F$100</definedName>
    <definedName name="FEMALE_NECK_FACTOR_TABLE">'Female Factor Sheet'!$E$132:$F$175</definedName>
    <definedName name="FEMALE_WEIGHT_FACTOR_TABLE">'Female Weight Factor Sheet'!$A$6:$B$195</definedName>
    <definedName name="FEMALE_WRIST_FACTOR_TABLE">'Female Factor Sheet'!$A$183:$B$226</definedName>
    <definedName name="F_FAT_TBL">'MF Body Fat Standards'!$E$7:$F$52</definedName>
    <definedName name="F_HT_WTTBL">'Female Standard Weight Chart'!$B$6:$B$28</definedName>
    <definedName name="F_WTTBL_AGES">'Female Standard Weight Chart'!$C$5:$AV$5</definedName>
    <definedName name="F_WT_TABLE">'Female Standard Weight Chart'!$C$6:$AV$28</definedName>
    <definedName name="MALE_AB_NECK_FACTOR_TABLE">'Male Factor Sheet'!$A$5:$B$148</definedName>
    <definedName name="MALE_HEIGHT_FACTOR_TABLE">'Male Factor Sheet'!$F$5:$G$104</definedName>
    <definedName name="M_FAT_TBL">'MF Body Fat Standards'!$B$7:$C$52</definedName>
    <definedName name="M_HT_WTTBL">'Male Standard Weight Chart'!$B$6:$B$26</definedName>
    <definedName name="M_WTTBL_AGES">'Male Standard Weight Chart'!$C$5:$AV$5</definedName>
    <definedName name="M_WT_TABLE">'Male Standard Weight Chart'!$C$6:$AV$26</definedName>
    <definedName name="FEMALE_FOREARM_FACTOR_TABLE" localSheetId="7">'Female Weight Factor Sheet'!#REF!</definedName>
    <definedName name="FEMALE_HEIGHT_FACTOR_TABLE" localSheetId="7">'Female Weight Factor Sheet'!#REF!</definedName>
    <definedName name="FEMALE_HIP_FACTOR_TABLE" localSheetId="7">'Female Weight Factor Sheet'!#REF!</definedName>
    <definedName name="FEMALE_NECK_FACTOR_TABLE" localSheetId="7">'Female Weight Factor Sheet'!#REF!</definedName>
    <definedName name="FEMALE_WRIST_FACTOR_TABLE" localSheetId="7">'Female Weight Factor Sheet'!#REF!</definedName>
    <definedName name="Excel_BuiltIn_Print_Area" localSheetId="8">'Female Factor Sheet'!$A:$XFD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8"/>
            <color indexed="8"/>
            <rFont val="Tahoma"/>
            <family val="2"/>
          </rPr>
          <t xml:space="preserve">Gena Chavez:
</t>
        </r>
        <r>
          <rPr>
            <sz val="8"/>
            <color indexed="8"/>
            <rFont val="Tahoma"/>
            <family val="2"/>
          </rPr>
          <t>This sheet for printing only, VLOOKUP PULLS FROM OTHER FACTOR SHEETS.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8"/>
            <rFont val="Tahoma"/>
            <family val="2"/>
          </rPr>
          <t xml:space="preserve">Gena Chavez:
</t>
        </r>
        <r>
          <rPr>
            <sz val="8"/>
            <color indexed="8"/>
            <rFont val="Tahoma"/>
            <family val="2"/>
          </rPr>
          <t>DO NOT PRINT THIS SHEET, FOR VLOOKUP FUNCTION ONLY, USE SHEET THAT SAYS "PRINTABLE"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8"/>
            <color indexed="8"/>
            <rFont val="Tahoma"/>
            <family val="2"/>
          </rPr>
          <t xml:space="preserve">Gena Chavez:
</t>
        </r>
        <r>
          <rPr>
            <sz val="8"/>
            <color indexed="8"/>
            <rFont val="Tahoma"/>
            <family val="2"/>
          </rPr>
          <t>This sheet for printing only, VLOOKUP PULLS FROM OTHER FACTOR SHEETS.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" authorId="0">
      <text>
        <r>
          <rPr>
            <b/>
            <sz val="8"/>
            <color indexed="8"/>
            <rFont val="Tahoma"/>
            <family val="2"/>
          </rPr>
          <t xml:space="preserve">SSG Gena Chavez-Hassan:
</t>
        </r>
        <r>
          <rPr>
            <sz val="8"/>
            <color indexed="8"/>
            <rFont val="Tahoma"/>
            <family val="2"/>
          </rPr>
          <t>NO DASHES! Numeric only!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8"/>
            <color indexed="8"/>
            <rFont val="Tahoma"/>
            <family val="2"/>
          </rPr>
          <t xml:space="preserve">SSG Gena Chavez-Hassan:
</t>
        </r>
        <r>
          <rPr>
            <sz val="8"/>
            <color indexed="8"/>
            <rFont val="Tahoma"/>
            <family val="2"/>
          </rPr>
          <t>NO DASHES! Numeric only!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8"/>
            <rFont val="Tahoma"/>
            <family val="2"/>
          </rPr>
          <t xml:space="preserve">Gena Chavez:
</t>
        </r>
        <r>
          <rPr>
            <sz val="8"/>
            <color indexed="8"/>
            <rFont val="Tahoma"/>
            <family val="2"/>
          </rPr>
          <t>DO NOT PRINT THIS SHEET, FOR VLOOKUP FUNCTION ONLY, USE SHEET THAT SAYS "PRINTABLE"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8"/>
            <rFont val="Tahoma"/>
            <family val="2"/>
          </rPr>
          <t xml:space="preserve">Gena Chavez:
</t>
        </r>
        <r>
          <rPr>
            <sz val="8"/>
            <color indexed="8"/>
            <rFont val="Tahoma"/>
            <family val="2"/>
          </rPr>
          <t>DO NOT PRINT THIS SHEET, FOR VLOOKUP FUNCTION ONLY, USE SHEET THAT SAYS "PRINTABLE"</t>
        </r>
      </text>
    </comment>
  </commentList>
</comments>
</file>

<file path=xl/sharedStrings.xml><?xml version="1.0" encoding="utf-8"?>
<sst xmlns="http://schemas.openxmlformats.org/spreadsheetml/2006/main" count="182" uniqueCount="99">
  <si>
    <t>ATTENTION!</t>
  </si>
  <si>
    <t>To use this worksheet you MUST have the Analysis Tool Pack Add-In installed in Excel</t>
  </si>
  <si>
    <t>In Excel, Go to Tools, Add-ins, click the check mark next to Analysis Tool Pack. If you are on a Network,</t>
  </si>
  <si>
    <t>the Windows installer should start automatically. If you are on a stand-alone computer,</t>
  </si>
  <si>
    <t>you will need your Microsoft Office CD to install.</t>
  </si>
  <si>
    <t>Email SSG Gena Chavez-Hassan at gena.chavez@us.army.mil with any issues.</t>
  </si>
  <si>
    <t>Suggestions:</t>
  </si>
  <si>
    <t>Copy the Blank sheets then name them for the particular people needing to be taped. That way the next time,</t>
  </si>
  <si>
    <t>the information will be there.</t>
  </si>
  <si>
    <t>PLEASE PLEASE PLEASE DO NOT DELETE FORMULAS. If you are having trouble, you probably didn't install the</t>
  </si>
  <si>
    <t>Analysis Tool Pack Add-In. This spreadsheet does all the work for you! LET IT! Also, do not do anything with the factor tables,</t>
  </si>
  <si>
    <t>you will not even need to look at these, the spreadsheet does all the look-ups.</t>
  </si>
  <si>
    <t>These sheets are protected. ONLY FILL IN COLORED AREAS. If you use your TAB key, it will Tab to the next</t>
  </si>
  <si>
    <t>fillable field.</t>
  </si>
  <si>
    <t>Name:</t>
  </si>
  <si>
    <t>S.S. #</t>
  </si>
  <si>
    <t>Age:</t>
  </si>
  <si>
    <t>M/F</t>
  </si>
  <si>
    <t>M</t>
  </si>
  <si>
    <t>Height*</t>
  </si>
  <si>
    <t>*=0.25, Round Down to 0.00</t>
  </si>
  <si>
    <t>Weight</t>
  </si>
  <si>
    <t>*=0.50, =0.50</t>
  </si>
  <si>
    <t>*=0.75, Round Up to 0.00</t>
  </si>
  <si>
    <t>Measure areas three times, take the average of the measurements</t>
  </si>
  <si>
    <t>Avg</t>
  </si>
  <si>
    <t>Abdomen</t>
  </si>
  <si>
    <t>Neck</t>
  </si>
  <si>
    <t>Round Average to Nearest 1/4 "</t>
  </si>
  <si>
    <t>See Tables to obtain factors from average measurements.</t>
  </si>
  <si>
    <t>Subtract Neck Measurement from Abdominal Measurement</t>
  </si>
  <si>
    <t>Avg. Ab Measurement</t>
  </si>
  <si>
    <t>Avg. Neck Measurement</t>
  </si>
  <si>
    <t>Subtract Ab - Neck Measurement</t>
  </si>
  <si>
    <t>Find Factor in Table B-1 (From Above Measurements)</t>
  </si>
  <si>
    <t>Ab/Neck Factor</t>
  </si>
  <si>
    <t>Height Factor</t>
  </si>
  <si>
    <t>Subtract Height - Ab/Neck Factors</t>
  </si>
  <si>
    <t>% Fat</t>
  </si>
  <si>
    <t>Male Allowable Body Fat %</t>
  </si>
  <si>
    <t>Age 17-20</t>
  </si>
  <si>
    <t>Age 21-27</t>
  </si>
  <si>
    <t>Age 28-39</t>
  </si>
  <si>
    <t>Age 40+</t>
  </si>
  <si>
    <t>Age</t>
  </si>
  <si>
    <t>F</t>
  </si>
  <si>
    <t>Avg*</t>
  </si>
  <si>
    <t>Hip</t>
  </si>
  <si>
    <t>Forearm</t>
  </si>
  <si>
    <t>Wrist</t>
  </si>
  <si>
    <t>Round Avg measurement to nearest 1/4"</t>
  </si>
  <si>
    <t>Weight Factor</t>
  </si>
  <si>
    <t>Hip Factor</t>
  </si>
  <si>
    <t>Weight + Hip Factor Total:</t>
  </si>
  <si>
    <t>Female Allowable Body Fat %</t>
  </si>
  <si>
    <t>Neck Factor</t>
  </si>
  <si>
    <t>Wrist Factor</t>
  </si>
  <si>
    <t>Height + Forearm + Neck + Wrist Factor Total:</t>
  </si>
  <si>
    <t>Weight/Hip - (Height + Forearm + Neck + Wrist Factors)</t>
  </si>
  <si>
    <t>Allowed</t>
  </si>
  <si>
    <t>TABLE</t>
  </si>
  <si>
    <t>MALE/FEMALE BODY FAT STANDARDS</t>
  </si>
  <si>
    <t>MALE</t>
  </si>
  <si>
    <t>FEMALE</t>
  </si>
  <si>
    <t>TABLE 1</t>
  </si>
  <si>
    <t>FEMALE WEIGHT STANDARDS</t>
  </si>
  <si>
    <t>Ages</t>
  </si>
  <si>
    <t>Height (In.)</t>
  </si>
  <si>
    <t>MALE WEIGHT STANDARDS</t>
  </si>
  <si>
    <t>AGE</t>
  </si>
  <si>
    <t>AGE OFFSET</t>
  </si>
  <si>
    <t>HEIGHT</t>
  </si>
  <si>
    <t>HEIGHT OFFSET</t>
  </si>
  <si>
    <t>AUTH. WT</t>
  </si>
  <si>
    <t>17-20</t>
  </si>
  <si>
    <t>21-27</t>
  </si>
  <si>
    <t>28-39</t>
  </si>
  <si>
    <t>40+</t>
  </si>
  <si>
    <t>TABLE B-3</t>
  </si>
  <si>
    <t>FEMALE WEIGHT FACTOR</t>
  </si>
  <si>
    <t>Pounds</t>
  </si>
  <si>
    <t>TABLE B-4</t>
  </si>
  <si>
    <t>TABLE B-5</t>
  </si>
  <si>
    <t>FEMALE HEIGHT FACTOR</t>
  </si>
  <si>
    <t>FEMALE HIP FACTOR</t>
  </si>
  <si>
    <t>Inches</t>
  </si>
  <si>
    <t>TABLE B-6</t>
  </si>
  <si>
    <t>TABLE B-7</t>
  </si>
  <si>
    <t>FEMALE FOREARM FACTOR</t>
  </si>
  <si>
    <t>FEMALE NECK FACTOR</t>
  </si>
  <si>
    <t>TABLE B-8</t>
  </si>
  <si>
    <t>FEMALE WRIST FACTOR</t>
  </si>
  <si>
    <t>1/4"</t>
  </si>
  <si>
    <t>1/2"</t>
  </si>
  <si>
    <t>3/4"</t>
  </si>
  <si>
    <t>TABLE B-1</t>
  </si>
  <si>
    <t>TABLE B-2</t>
  </si>
  <si>
    <t>MALE ABDOMEN AND NECK FACTOR</t>
  </si>
  <si>
    <t>MALE HEIGHT FACTOR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</si>
</sst>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\-00\-0000"/>
    <numFmt numFmtId="166" formatCode="0"/>
    <numFmt numFmtId="167" formatCode="_(* #,##0.00_);_(* \(#,##0.00\);_(* \-??_);_(@_)"/>
    <numFmt numFmtId="168" formatCode="0%"/>
    <numFmt numFmtId="169" formatCode="0.00%"/>
    <numFmt numFmtId="170" formatCode="0.00"/>
  </numFmts>
  <fonts count="12">
    <font>
      <sz val="10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"/>
      <family val="0"/>
    </font>
    <font>
      <b/>
      <sz val="8"/>
      <name val=""/>
      <family val="0"/>
    </font>
    <font>
      <b/>
      <sz val="10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/>
      <protection/>
    </xf>
    <xf numFmtId="164" fontId="3" fillId="0" borderId="0" xfId="0" applyFont="1" applyAlignment="1" applyProtection="1">
      <alignment horizontal="right"/>
      <protection/>
    </xf>
    <xf numFmtId="164" fontId="3" fillId="2" borderId="0" xfId="0" applyFont="1" applyFill="1" applyAlignment="1" applyProtection="1">
      <alignment/>
      <protection locked="0"/>
    </xf>
    <xf numFmtId="165" fontId="3" fillId="2" borderId="0" xfId="0" applyNumberFormat="1" applyFont="1" applyFill="1" applyAlignment="1" applyProtection="1">
      <alignment/>
      <protection locked="0"/>
    </xf>
    <xf numFmtId="166" fontId="3" fillId="2" borderId="0" xfId="0" applyNumberFormat="1" applyFont="1" applyFill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left"/>
      <protection locked="0"/>
    </xf>
    <xf numFmtId="164" fontId="4" fillId="0" borderId="1" xfId="0" applyFont="1" applyBorder="1" applyAlignment="1" applyProtection="1">
      <alignment horizontal="center"/>
      <protection/>
    </xf>
    <xf numFmtId="167" fontId="3" fillId="2" borderId="0" xfId="0" applyNumberFormat="1" applyFont="1" applyFill="1" applyAlignment="1" applyProtection="1">
      <alignment/>
      <protection locked="0"/>
    </xf>
    <xf numFmtId="167" fontId="4" fillId="0" borderId="0" xfId="0" applyNumberFormat="1" applyFont="1" applyFill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7" fontId="4" fillId="0" borderId="2" xfId="0" applyNumberFormat="1" applyFont="1" applyBorder="1" applyAlignment="1" applyProtection="1">
      <alignment/>
      <protection/>
    </xf>
    <xf numFmtId="167" fontId="3" fillId="0" borderId="0" xfId="0" applyNumberFormat="1" applyFont="1" applyBorder="1" applyAlignment="1" applyProtection="1">
      <alignment/>
      <protection/>
    </xf>
    <xf numFmtId="168" fontId="3" fillId="0" borderId="0" xfId="19" applyFont="1" applyFill="1" applyBorder="1" applyAlignment="1" applyProtection="1">
      <alignment/>
      <protection/>
    </xf>
    <xf numFmtId="169" fontId="4" fillId="0" borderId="0" xfId="19" applyNumberFormat="1" applyFont="1" applyFill="1" applyBorder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3" fillId="3" borderId="0" xfId="0" applyFont="1" applyFill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165" fontId="3" fillId="3" borderId="0" xfId="0" applyNumberFormat="1" applyFont="1" applyFill="1" applyAlignment="1" applyProtection="1">
      <alignment horizontal="left"/>
      <protection locked="0"/>
    </xf>
    <xf numFmtId="166" fontId="3" fillId="3" borderId="0" xfId="0" applyNumberFormat="1" applyFont="1" applyFill="1" applyAlignment="1" applyProtection="1">
      <alignment horizontal="left"/>
      <protection locked="0"/>
    </xf>
    <xf numFmtId="164" fontId="3" fillId="3" borderId="0" xfId="0" applyFont="1" applyFill="1" applyAlignment="1" applyProtection="1">
      <alignment horizontal="left"/>
      <protection locked="0"/>
    </xf>
    <xf numFmtId="167" fontId="3" fillId="3" borderId="0" xfId="0" applyNumberFormat="1" applyFont="1" applyFill="1" applyAlignment="1" applyProtection="1">
      <alignment/>
      <protection locked="0"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/>
      <protection/>
    </xf>
    <xf numFmtId="167" fontId="3" fillId="0" borderId="0" xfId="15" applyFont="1" applyFill="1" applyBorder="1" applyAlignment="1" applyProtection="1">
      <alignment/>
      <protection/>
    </xf>
    <xf numFmtId="164" fontId="8" fillId="0" borderId="0" xfId="0" applyFont="1" applyAlignment="1">
      <alignment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8" fillId="0" borderId="3" xfId="0" applyFont="1" applyBorder="1" applyAlignment="1">
      <alignment/>
    </xf>
    <xf numFmtId="164" fontId="9" fillId="0" borderId="3" xfId="0" applyFont="1" applyBorder="1" applyAlignment="1">
      <alignment/>
    </xf>
    <xf numFmtId="168" fontId="8" fillId="0" borderId="3" xfId="0" applyNumberFormat="1" applyFont="1" applyBorder="1" applyAlignment="1">
      <alignment/>
    </xf>
    <xf numFmtId="164" fontId="8" fillId="0" borderId="3" xfId="0" applyFont="1" applyBorder="1" applyAlignment="1">
      <alignment horizontal="center" vertical="center"/>
    </xf>
    <xf numFmtId="168" fontId="8" fillId="0" borderId="3" xfId="19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10" fillId="0" borderId="0" xfId="0" applyFon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0" xfId="0" applyFill="1" applyBorder="1" applyAlignment="1">
      <alignment/>
    </xf>
    <xf numFmtId="164" fontId="0" fillId="0" borderId="7" xfId="0" applyFill="1" applyBorder="1" applyAlignment="1">
      <alignment/>
    </xf>
    <xf numFmtId="164" fontId="0" fillId="0" borderId="8" xfId="0" applyFill="1" applyBorder="1" applyAlignment="1">
      <alignment/>
    </xf>
    <xf numFmtId="164" fontId="0" fillId="0" borderId="9" xfId="0" applyFill="1" applyBorder="1" applyAlignment="1">
      <alignment/>
    </xf>
    <xf numFmtId="164" fontId="0" fillId="0" borderId="10" xfId="0" applyFill="1" applyBorder="1" applyAlignment="1">
      <alignment/>
    </xf>
    <xf numFmtId="164" fontId="0" fillId="0" borderId="11" xfId="0" applyFill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70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4" fontId="0" fillId="0" borderId="0" xfId="0" applyFont="1" applyAlignment="1">
      <alignment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4" xfId="0" applyNumberFormat="1" applyBorder="1" applyAlignment="1">
      <alignment/>
    </xf>
    <xf numFmtId="164" fontId="0" fillId="0" borderId="1" xfId="0" applyBorder="1" applyAlignment="1">
      <alignment/>
    </xf>
    <xf numFmtId="170" fontId="0" fillId="0" borderId="0" xfId="0" applyNumberFormat="1" applyBorder="1" applyAlignment="1">
      <alignment/>
    </xf>
    <xf numFmtId="166" fontId="10" fillId="0" borderId="1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70" fontId="10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23" sqref="A23"/>
    </sheetView>
  </sheetViews>
  <sheetFormatPr defaultColWidth="9.33203125" defaultRowHeight="12.75"/>
  <sheetData>
    <row r="1" ht="18.75">
      <c r="A1" s="1" t="s">
        <v>0</v>
      </c>
    </row>
    <row r="2" ht="18.75">
      <c r="A2" s="1"/>
    </row>
    <row r="3" ht="18.75">
      <c r="A3" s="1" t="s">
        <v>1</v>
      </c>
    </row>
    <row r="4" ht="18.75">
      <c r="A4" s="1"/>
    </row>
    <row r="5" ht="18.75">
      <c r="A5" s="1" t="s">
        <v>2</v>
      </c>
    </row>
    <row r="6" ht="18.75">
      <c r="A6" s="1" t="s">
        <v>3</v>
      </c>
    </row>
    <row r="7" ht="18.75">
      <c r="A7" s="1" t="s">
        <v>4</v>
      </c>
    </row>
    <row r="8" ht="18.75">
      <c r="A8" s="1"/>
    </row>
    <row r="9" ht="18.75">
      <c r="A9" s="1" t="s">
        <v>5</v>
      </c>
    </row>
    <row r="11" ht="18.75">
      <c r="A11" s="1" t="s">
        <v>6</v>
      </c>
    </row>
    <row r="13" ht="15.75">
      <c r="A13" s="2" t="s">
        <v>7</v>
      </c>
    </row>
    <row r="14" ht="15.75">
      <c r="A14" s="2" t="s">
        <v>8</v>
      </c>
    </row>
    <row r="16" ht="15.75">
      <c r="A16" s="2" t="s">
        <v>9</v>
      </c>
    </row>
    <row r="17" ht="15.75">
      <c r="A17" s="2" t="s">
        <v>10</v>
      </c>
    </row>
    <row r="18" ht="15.75">
      <c r="A18" s="2" t="s">
        <v>11</v>
      </c>
    </row>
    <row r="19" ht="15.75">
      <c r="A19" s="2"/>
    </row>
    <row r="20" ht="15.75">
      <c r="A20" s="2" t="s">
        <v>12</v>
      </c>
    </row>
    <row r="21" ht="15.75">
      <c r="A21" s="2" t="s">
        <v>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1">
      <pane ySplit="2" topLeftCell="A3" activePane="bottomLeft" state="frozen"/>
      <selection pane="topLeft" activeCell="A1" sqref="A1"/>
      <selection pane="bottomLeft" activeCell="D8" sqref="D8"/>
    </sheetView>
  </sheetViews>
  <sheetFormatPr defaultColWidth="9.33203125" defaultRowHeight="12.75"/>
  <sheetData>
    <row r="1" ht="12.75">
      <c r="A1" s="37" t="s">
        <v>78</v>
      </c>
    </row>
    <row r="2" ht="12.75">
      <c r="A2" s="37" t="s">
        <v>79</v>
      </c>
    </row>
    <row r="4" spans="1:1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5" ht="12.75">
      <c r="A5" t="s">
        <v>80</v>
      </c>
      <c r="B5" s="56"/>
      <c r="C5" s="57"/>
      <c r="D5" s="57"/>
      <c r="E5" s="57"/>
    </row>
    <row r="6" spans="1:11" ht="12.75">
      <c r="A6" s="53"/>
      <c r="B6" s="65">
        <v>0</v>
      </c>
      <c r="C6" s="65">
        <v>1</v>
      </c>
      <c r="D6" s="65">
        <v>2</v>
      </c>
      <c r="E6" s="65">
        <v>3</v>
      </c>
      <c r="F6" s="65">
        <v>4</v>
      </c>
      <c r="G6" s="65">
        <v>5</v>
      </c>
      <c r="H6" s="65">
        <v>6</v>
      </c>
      <c r="I6" s="65">
        <v>7</v>
      </c>
      <c r="J6" s="65">
        <v>8</v>
      </c>
      <c r="K6" s="65">
        <v>9</v>
      </c>
    </row>
    <row r="7" spans="1:11" ht="12.75">
      <c r="A7">
        <v>90</v>
      </c>
      <c r="B7" s="55">
        <v>134.08</v>
      </c>
      <c r="C7" s="55">
        <v>134.58</v>
      </c>
      <c r="D7" s="55">
        <v>135.08</v>
      </c>
      <c r="E7" s="55">
        <v>135.58</v>
      </c>
      <c r="F7" s="55">
        <v>136.07</v>
      </c>
      <c r="G7" s="55">
        <v>136.55</v>
      </c>
      <c r="H7" s="55">
        <v>137.03</v>
      </c>
      <c r="I7" s="55">
        <v>137.5</v>
      </c>
      <c r="J7" s="55">
        <v>137.97</v>
      </c>
      <c r="K7" s="55">
        <v>138.44</v>
      </c>
    </row>
    <row r="8" spans="1:11" ht="12.75">
      <c r="A8">
        <v>100</v>
      </c>
      <c r="B8" s="55">
        <v>138.9</v>
      </c>
      <c r="C8" s="55">
        <v>139.35</v>
      </c>
      <c r="D8" s="55">
        <v>139.8</v>
      </c>
      <c r="E8" s="55">
        <v>140.25</v>
      </c>
      <c r="F8" s="55">
        <v>140.69</v>
      </c>
      <c r="G8" s="55">
        <v>141.13</v>
      </c>
      <c r="H8" s="55">
        <v>141.56</v>
      </c>
      <c r="I8" s="55">
        <v>141.99</v>
      </c>
      <c r="J8" s="55">
        <v>142.42</v>
      </c>
      <c r="K8" s="55">
        <v>142.84</v>
      </c>
    </row>
    <row r="9" spans="1:11" ht="12.75">
      <c r="A9">
        <v>110</v>
      </c>
      <c r="B9" s="55">
        <v>143.26</v>
      </c>
      <c r="C9" s="55">
        <v>143.67</v>
      </c>
      <c r="D9" s="55">
        <v>144.08</v>
      </c>
      <c r="E9" s="55">
        <v>144.49</v>
      </c>
      <c r="F9" s="55">
        <v>144.89</v>
      </c>
      <c r="G9" s="55">
        <v>145.29</v>
      </c>
      <c r="H9" s="55">
        <v>145.69</v>
      </c>
      <c r="I9" s="55">
        <v>146.08</v>
      </c>
      <c r="J9" s="55">
        <v>146.47</v>
      </c>
      <c r="K9" s="55">
        <v>146.85</v>
      </c>
    </row>
    <row r="10" spans="1:11" ht="12.75">
      <c r="A10">
        <v>120</v>
      </c>
      <c r="B10" s="55">
        <v>147.24</v>
      </c>
      <c r="C10" s="55">
        <v>147.62</v>
      </c>
      <c r="D10" s="55">
        <v>147.99</v>
      </c>
      <c r="E10" s="55">
        <v>148.37</v>
      </c>
      <c r="F10" s="55">
        <v>148.74</v>
      </c>
      <c r="G10" s="55">
        <v>149.1</v>
      </c>
      <c r="H10" s="55">
        <v>149.47</v>
      </c>
      <c r="I10" s="55">
        <v>149.83</v>
      </c>
      <c r="J10" s="55">
        <v>150.19</v>
      </c>
      <c r="K10" s="55">
        <v>150.54</v>
      </c>
    </row>
    <row r="11" spans="1:11" ht="12.75">
      <c r="A11">
        <v>130</v>
      </c>
      <c r="B11" s="55">
        <v>150.9</v>
      </c>
      <c r="C11" s="55">
        <v>151.25</v>
      </c>
      <c r="D11" s="55">
        <v>151.6</v>
      </c>
      <c r="E11" s="55">
        <v>151.94</v>
      </c>
      <c r="F11" s="55">
        <v>152.28</v>
      </c>
      <c r="G11" s="55">
        <v>152.62</v>
      </c>
      <c r="H11" s="55">
        <v>152.96</v>
      </c>
      <c r="I11" s="55">
        <v>153.3</v>
      </c>
      <c r="J11" s="55">
        <v>153.63</v>
      </c>
      <c r="K11" s="55">
        <v>153.96</v>
      </c>
    </row>
    <row r="12" spans="1:11" ht="12.75">
      <c r="A12">
        <v>140</v>
      </c>
      <c r="B12" s="55">
        <v>154.29</v>
      </c>
      <c r="C12" s="55">
        <v>154.61</v>
      </c>
      <c r="D12" s="55">
        <v>154.94</v>
      </c>
      <c r="E12" s="55">
        <v>155.26</v>
      </c>
      <c r="F12" s="55">
        <v>155.58</v>
      </c>
      <c r="G12" s="55">
        <v>155.89</v>
      </c>
      <c r="H12" s="55">
        <v>156.21</v>
      </c>
      <c r="I12" s="55">
        <v>156.52</v>
      </c>
      <c r="J12" s="55">
        <v>156.83</v>
      </c>
      <c r="K12" s="55">
        <v>157.14</v>
      </c>
    </row>
    <row r="13" spans="1:11" ht="12.75">
      <c r="A13">
        <v>150</v>
      </c>
      <c r="B13" s="55">
        <v>157.44</v>
      </c>
      <c r="C13" s="55">
        <v>157.75</v>
      </c>
      <c r="D13" s="55">
        <v>158.05</v>
      </c>
      <c r="E13" s="55">
        <v>158.35</v>
      </c>
      <c r="F13" s="55">
        <v>158.65</v>
      </c>
      <c r="G13" s="55">
        <v>158.94</v>
      </c>
      <c r="H13" s="55">
        <v>159.24</v>
      </c>
      <c r="I13" s="55">
        <v>159.53</v>
      </c>
      <c r="J13" s="55">
        <v>159.82</v>
      </c>
      <c r="K13" s="55">
        <v>160.11</v>
      </c>
    </row>
    <row r="14" spans="1:11" ht="12.75">
      <c r="A14">
        <v>160</v>
      </c>
      <c r="B14" s="55">
        <v>160.4</v>
      </c>
      <c r="C14" s="55">
        <v>160.68</v>
      </c>
      <c r="D14" s="55">
        <v>160.96</v>
      </c>
      <c r="E14" s="55">
        <v>161.25</v>
      </c>
      <c r="F14" s="55">
        <v>161.53</v>
      </c>
      <c r="G14" s="55">
        <v>161.8</v>
      </c>
      <c r="H14" s="55">
        <v>162.08</v>
      </c>
      <c r="I14" s="55">
        <v>162.35</v>
      </c>
      <c r="J14" s="55">
        <v>162.63</v>
      </c>
      <c r="K14" s="55">
        <v>162.9</v>
      </c>
    </row>
    <row r="15" spans="1:11" ht="12.75">
      <c r="A15">
        <v>170</v>
      </c>
      <c r="B15" s="55">
        <v>163.17</v>
      </c>
      <c r="C15" s="55">
        <v>163.44</v>
      </c>
      <c r="D15" s="55">
        <v>163.7</v>
      </c>
      <c r="E15" s="55">
        <v>163.97</v>
      </c>
      <c r="F15" s="55">
        <v>164.23</v>
      </c>
      <c r="G15" s="55">
        <v>164.49</v>
      </c>
      <c r="H15" s="55">
        <v>164.76</v>
      </c>
      <c r="I15" s="55">
        <v>165.01</v>
      </c>
      <c r="J15" s="55">
        <v>165.27</v>
      </c>
      <c r="K15" s="55">
        <v>165.53</v>
      </c>
    </row>
    <row r="16" spans="1:11" ht="12.75">
      <c r="A16">
        <v>180</v>
      </c>
      <c r="B16" s="55">
        <v>165.78</v>
      </c>
      <c r="C16" s="55">
        <v>166.04</v>
      </c>
      <c r="D16" s="55">
        <v>166.29</v>
      </c>
      <c r="E16" s="55">
        <v>166.54</v>
      </c>
      <c r="F16" s="55">
        <v>166.79</v>
      </c>
      <c r="G16" s="55">
        <v>167.04</v>
      </c>
      <c r="H16" s="55">
        <v>167.28</v>
      </c>
      <c r="I16" s="55">
        <v>167.53</v>
      </c>
      <c r="J16" s="55">
        <v>167.77</v>
      </c>
      <c r="K16" s="55">
        <v>168.02</v>
      </c>
    </row>
    <row r="17" spans="1:11" ht="12.75">
      <c r="A17">
        <v>190</v>
      </c>
      <c r="B17" s="55">
        <v>168.26</v>
      </c>
      <c r="C17" s="55">
        <v>168.5</v>
      </c>
      <c r="D17" s="55">
        <v>168.74</v>
      </c>
      <c r="E17" s="55">
        <v>168.97</v>
      </c>
      <c r="F17" s="55">
        <v>169.21</v>
      </c>
      <c r="G17" s="55">
        <v>169.44</v>
      </c>
      <c r="H17" s="55">
        <v>169.68</v>
      </c>
      <c r="I17" s="55">
        <v>169.91</v>
      </c>
      <c r="J17" s="55">
        <v>170.14</v>
      </c>
      <c r="K17" s="55">
        <v>170.37</v>
      </c>
    </row>
    <row r="18" spans="1:11" ht="12.75">
      <c r="A18">
        <v>200</v>
      </c>
      <c r="B18" s="55">
        <v>170.6</v>
      </c>
      <c r="C18" s="55">
        <v>170.83</v>
      </c>
      <c r="D18" s="55">
        <v>171.06</v>
      </c>
      <c r="E18" s="55">
        <v>171.28</v>
      </c>
      <c r="F18" s="55">
        <v>171.51</v>
      </c>
      <c r="G18" s="55">
        <v>171.73</v>
      </c>
      <c r="H18" s="55">
        <v>171.96</v>
      </c>
      <c r="I18" s="55">
        <v>172.18</v>
      </c>
      <c r="J18" s="55">
        <v>172.4</v>
      </c>
      <c r="K18" s="55">
        <v>172.62</v>
      </c>
    </row>
    <row r="19" spans="1:11" ht="12.75">
      <c r="A19">
        <v>210</v>
      </c>
      <c r="B19" s="55">
        <v>172.83</v>
      </c>
      <c r="C19" s="55">
        <v>173.05</v>
      </c>
      <c r="D19" s="55">
        <v>173.27</v>
      </c>
      <c r="E19" s="55">
        <v>173.48</v>
      </c>
      <c r="F19" s="55">
        <v>173.7</v>
      </c>
      <c r="G19" s="55">
        <v>173.91</v>
      </c>
      <c r="H19" s="55">
        <v>174.12</v>
      </c>
      <c r="I19" s="55">
        <v>174.33</v>
      </c>
      <c r="J19" s="55">
        <v>174.54</v>
      </c>
      <c r="K19" s="55">
        <v>174.75</v>
      </c>
    </row>
    <row r="20" spans="1:11" ht="12.75">
      <c r="A20">
        <v>220</v>
      </c>
      <c r="B20" s="55">
        <v>174.99</v>
      </c>
      <c r="C20" s="55">
        <v>175.2</v>
      </c>
      <c r="D20" s="55">
        <v>175.41</v>
      </c>
      <c r="E20" s="55">
        <v>175.61</v>
      </c>
      <c r="F20" s="55">
        <v>175.82</v>
      </c>
      <c r="G20" s="55">
        <v>176.02</v>
      </c>
      <c r="H20" s="55">
        <v>176.22</v>
      </c>
      <c r="I20" s="55">
        <v>176.42</v>
      </c>
      <c r="J20" s="55">
        <v>176.62</v>
      </c>
      <c r="K20" s="55">
        <v>176.82</v>
      </c>
    </row>
    <row r="21" spans="1:11" ht="12.75">
      <c r="A21">
        <v>230</v>
      </c>
      <c r="B21" s="55">
        <v>177.03</v>
      </c>
      <c r="C21" s="55">
        <v>177.22</v>
      </c>
      <c r="D21" s="55">
        <v>177.42</v>
      </c>
      <c r="E21" s="55">
        <v>177.62</v>
      </c>
      <c r="F21" s="55">
        <v>177.81</v>
      </c>
      <c r="G21" s="55">
        <v>178</v>
      </c>
      <c r="H21" s="55">
        <v>178.2</v>
      </c>
      <c r="I21" s="55">
        <v>178.4</v>
      </c>
      <c r="J21" s="55">
        <v>178.59</v>
      </c>
      <c r="K21" s="55">
        <v>178.82</v>
      </c>
    </row>
    <row r="22" spans="1:11" ht="12.75">
      <c r="A22">
        <v>240</v>
      </c>
      <c r="B22" s="55">
        <v>178.97</v>
      </c>
      <c r="C22" s="55">
        <v>179.16</v>
      </c>
      <c r="D22" s="55">
        <v>179.35</v>
      </c>
      <c r="E22" s="55">
        <v>179.54</v>
      </c>
      <c r="F22" s="55">
        <v>179.73</v>
      </c>
      <c r="G22" s="55">
        <v>179.92</v>
      </c>
      <c r="H22" s="55">
        <v>180.1</v>
      </c>
      <c r="I22" s="55">
        <v>180.29</v>
      </c>
      <c r="J22" s="55">
        <v>180.47</v>
      </c>
      <c r="K22" s="55">
        <v>180.66</v>
      </c>
    </row>
    <row r="23" spans="1:11" ht="12.75">
      <c r="A23">
        <v>250</v>
      </c>
      <c r="B23" s="55">
        <v>180.84</v>
      </c>
      <c r="C23" s="55">
        <v>181.02</v>
      </c>
      <c r="D23" s="55">
        <v>181.2</v>
      </c>
      <c r="E23" s="55">
        <v>181.39</v>
      </c>
      <c r="F23" s="55">
        <v>181.57</v>
      </c>
      <c r="G23" s="55">
        <v>181.75</v>
      </c>
      <c r="H23" s="55">
        <v>181.92</v>
      </c>
      <c r="I23" s="55">
        <v>182.1</v>
      </c>
      <c r="J23" s="55">
        <v>182.28</v>
      </c>
      <c r="K23" s="55">
        <v>182.46</v>
      </c>
    </row>
    <row r="24" spans="1:11" ht="12.75">
      <c r="A24">
        <v>260</v>
      </c>
      <c r="B24" s="55">
        <v>182.63</v>
      </c>
      <c r="C24" s="55">
        <v>182.81</v>
      </c>
      <c r="D24" s="55">
        <v>182.98</v>
      </c>
      <c r="E24" s="55">
        <v>183.16</v>
      </c>
      <c r="F24" s="55">
        <v>183.33</v>
      </c>
      <c r="G24" s="55">
        <v>183.51</v>
      </c>
      <c r="H24" s="55">
        <v>183.68</v>
      </c>
      <c r="I24" s="55">
        <v>183.85</v>
      </c>
      <c r="J24" s="55">
        <v>184.02</v>
      </c>
      <c r="K24" s="55">
        <v>184.19</v>
      </c>
    </row>
    <row r="25" spans="1:11" ht="12.75">
      <c r="A25">
        <v>270</v>
      </c>
      <c r="B25" s="55">
        <v>184.36</v>
      </c>
      <c r="C25" s="55">
        <v>184.53</v>
      </c>
      <c r="D25" s="55">
        <v>184.7</v>
      </c>
      <c r="E25" s="55">
        <v>184.87</v>
      </c>
      <c r="F25" s="55">
        <v>185.03</v>
      </c>
      <c r="G25" s="55">
        <v>185.2</v>
      </c>
      <c r="H25" s="55">
        <v>185.37</v>
      </c>
      <c r="I25" s="55">
        <v>185.53</v>
      </c>
      <c r="J25" s="55">
        <v>185.7</v>
      </c>
      <c r="K25" s="55">
        <v>185.86</v>
      </c>
    </row>
    <row r="28" spans="1:7" ht="12.75">
      <c r="A28" s="37" t="s">
        <v>81</v>
      </c>
      <c r="G28" s="37" t="s">
        <v>82</v>
      </c>
    </row>
    <row r="29" spans="1:7" ht="12.75">
      <c r="A29" s="37" t="s">
        <v>83</v>
      </c>
      <c r="G29" s="37" t="s">
        <v>84</v>
      </c>
    </row>
    <row r="32" spans="1:11" ht="12.75">
      <c r="A32" t="s">
        <v>85</v>
      </c>
      <c r="B32" s="38"/>
      <c r="C32" s="66" t="s">
        <v>92</v>
      </c>
      <c r="D32" s="66" t="s">
        <v>93</v>
      </c>
      <c r="E32" s="66" t="s">
        <v>94</v>
      </c>
      <c r="G32" t="s">
        <v>85</v>
      </c>
      <c r="H32" s="38"/>
      <c r="I32" s="66" t="s">
        <v>92</v>
      </c>
      <c r="J32" s="66" t="s">
        <v>93</v>
      </c>
      <c r="K32" s="66" t="s">
        <v>94</v>
      </c>
    </row>
    <row r="33" spans="2:11" ht="12.75">
      <c r="B33" s="67">
        <v>0</v>
      </c>
      <c r="C33" s="67">
        <v>0.25</v>
      </c>
      <c r="D33" s="67">
        <v>0.5</v>
      </c>
      <c r="E33" s="67">
        <v>0.75</v>
      </c>
      <c r="H33" s="67">
        <v>0</v>
      </c>
      <c r="I33" s="67">
        <v>0.25</v>
      </c>
      <c r="J33" s="67">
        <v>0.5</v>
      </c>
      <c r="K33" s="67">
        <v>0.75</v>
      </c>
    </row>
    <row r="34" spans="1:11" ht="12.75">
      <c r="A34">
        <v>55</v>
      </c>
      <c r="B34" s="55">
        <v>71.97</v>
      </c>
      <c r="C34" s="55">
        <v>72.3</v>
      </c>
      <c r="D34" s="55">
        <v>72.62</v>
      </c>
      <c r="E34" s="55">
        <v>72.95</v>
      </c>
      <c r="G34">
        <v>30</v>
      </c>
      <c r="H34" s="55">
        <v>13.19</v>
      </c>
      <c r="I34" s="55">
        <v>13.3</v>
      </c>
      <c r="J34" s="55">
        <v>13.41</v>
      </c>
      <c r="K34" s="55">
        <v>13.52</v>
      </c>
    </row>
    <row r="35" spans="1:11" ht="12.75">
      <c r="A35">
        <v>56</v>
      </c>
      <c r="B35" s="55">
        <v>73.28</v>
      </c>
      <c r="C35" s="55">
        <v>73.61</v>
      </c>
      <c r="D35" s="55">
        <v>73.93</v>
      </c>
      <c r="E35" s="55">
        <v>74.26</v>
      </c>
      <c r="G35">
        <v>31</v>
      </c>
      <c r="H35" s="55">
        <v>13.63</v>
      </c>
      <c r="I35" s="55">
        <v>13.74</v>
      </c>
      <c r="J35" s="55">
        <v>13.85</v>
      </c>
      <c r="K35" s="55">
        <v>13.96</v>
      </c>
    </row>
    <row r="36" spans="1:11" ht="12.75">
      <c r="A36">
        <v>57</v>
      </c>
      <c r="B36" s="55">
        <v>74.59</v>
      </c>
      <c r="C36" s="55">
        <v>74.91</v>
      </c>
      <c r="D36" s="55">
        <v>75.24</v>
      </c>
      <c r="E36" s="55">
        <v>75.57</v>
      </c>
      <c r="G36">
        <v>32</v>
      </c>
      <c r="H36" s="55">
        <v>14.07</v>
      </c>
      <c r="I36" s="55">
        <v>14.18</v>
      </c>
      <c r="J36" s="55">
        <v>14.29</v>
      </c>
      <c r="K36" s="55">
        <v>14.4</v>
      </c>
    </row>
    <row r="37" spans="1:11" ht="12.75">
      <c r="A37">
        <v>58</v>
      </c>
      <c r="B37" s="55">
        <v>75.9</v>
      </c>
      <c r="C37" s="55">
        <v>76.22</v>
      </c>
      <c r="D37" s="55">
        <v>76.55</v>
      </c>
      <c r="E37" s="55">
        <v>76.88</v>
      </c>
      <c r="G37">
        <v>33</v>
      </c>
      <c r="H37" s="55">
        <v>14.51</v>
      </c>
      <c r="I37" s="55">
        <v>14.62</v>
      </c>
      <c r="J37" s="55">
        <v>14.73</v>
      </c>
      <c r="K37" s="55">
        <v>14.84</v>
      </c>
    </row>
    <row r="38" spans="1:11" ht="12.75">
      <c r="A38">
        <v>59</v>
      </c>
      <c r="B38" s="55">
        <v>77.2</v>
      </c>
      <c r="C38" s="55">
        <v>77.53</v>
      </c>
      <c r="D38" s="55">
        <v>77.86</v>
      </c>
      <c r="E38" s="55">
        <v>78.19</v>
      </c>
      <c r="G38">
        <v>34</v>
      </c>
      <c r="H38" s="55">
        <v>14.95</v>
      </c>
      <c r="I38" s="55">
        <v>15.06</v>
      </c>
      <c r="J38" s="55">
        <v>15.17</v>
      </c>
      <c r="K38" s="55">
        <v>15.28</v>
      </c>
    </row>
    <row r="39" spans="1:11" ht="12.75">
      <c r="A39">
        <v>60</v>
      </c>
      <c r="B39" s="55">
        <v>78.51</v>
      </c>
      <c r="C39" s="55">
        <v>78.84</v>
      </c>
      <c r="D39" s="55">
        <v>79.17</v>
      </c>
      <c r="E39" s="55">
        <v>79.49</v>
      </c>
      <c r="G39">
        <v>35</v>
      </c>
      <c r="H39" s="55">
        <v>15.39</v>
      </c>
      <c r="I39" s="55">
        <v>15.5</v>
      </c>
      <c r="J39" s="55">
        <v>15.61</v>
      </c>
      <c r="K39" s="55">
        <v>15.72</v>
      </c>
    </row>
    <row r="40" spans="1:11" ht="12.75">
      <c r="A40">
        <v>61</v>
      </c>
      <c r="B40" s="55">
        <v>79.82</v>
      </c>
      <c r="C40" s="55">
        <v>80.15</v>
      </c>
      <c r="D40" s="55">
        <v>80.48</v>
      </c>
      <c r="E40" s="55">
        <v>80.8</v>
      </c>
      <c r="G40">
        <v>36</v>
      </c>
      <c r="H40" s="55">
        <v>15.83</v>
      </c>
      <c r="I40" s="55">
        <v>15.94</v>
      </c>
      <c r="J40" s="55">
        <v>16.05</v>
      </c>
      <c r="K40" s="55">
        <v>16.15</v>
      </c>
    </row>
    <row r="41" spans="1:11" ht="12.75">
      <c r="A41">
        <v>62</v>
      </c>
      <c r="B41" s="55">
        <v>81.13</v>
      </c>
      <c r="C41" s="55">
        <v>81.46</v>
      </c>
      <c r="D41" s="55">
        <v>81.78</v>
      </c>
      <c r="E41" s="55">
        <v>82.11</v>
      </c>
      <c r="G41">
        <v>37</v>
      </c>
      <c r="H41" s="55">
        <v>16.26</v>
      </c>
      <c r="I41" s="55">
        <v>16.37</v>
      </c>
      <c r="J41" s="55">
        <v>16.48</v>
      </c>
      <c r="K41" s="55">
        <v>16.59</v>
      </c>
    </row>
    <row r="42" spans="1:11" ht="12.75">
      <c r="A42">
        <v>63</v>
      </c>
      <c r="B42" s="55">
        <v>82.44</v>
      </c>
      <c r="C42" s="55">
        <v>82.77</v>
      </c>
      <c r="D42" s="55">
        <v>83.09</v>
      </c>
      <c r="E42" s="55">
        <v>83.42</v>
      </c>
      <c r="G42">
        <v>38</v>
      </c>
      <c r="H42" s="55">
        <v>16.7</v>
      </c>
      <c r="I42" s="55">
        <v>16.81</v>
      </c>
      <c r="J42" s="55">
        <v>16.92</v>
      </c>
      <c r="K42" s="55">
        <v>17.03</v>
      </c>
    </row>
    <row r="43" spans="1:11" ht="12.75">
      <c r="A43">
        <v>64</v>
      </c>
      <c r="B43" s="55">
        <v>83.75</v>
      </c>
      <c r="C43" s="55">
        <v>84.07</v>
      </c>
      <c r="D43" s="55">
        <v>84.4</v>
      </c>
      <c r="E43" s="55">
        <v>84.73</v>
      </c>
      <c r="G43">
        <v>39</v>
      </c>
      <c r="H43" s="55">
        <v>17.14</v>
      </c>
      <c r="I43" s="55">
        <v>17.25</v>
      </c>
      <c r="J43" s="55">
        <v>17.36</v>
      </c>
      <c r="K43" s="55">
        <v>17.47</v>
      </c>
    </row>
    <row r="44" spans="1:11" ht="12.75">
      <c r="A44">
        <v>65</v>
      </c>
      <c r="B44" s="55">
        <v>85.06</v>
      </c>
      <c r="C44" s="55">
        <v>85.38</v>
      </c>
      <c r="D44" s="55">
        <v>85.71</v>
      </c>
      <c r="E44" s="55">
        <v>86.04</v>
      </c>
      <c r="G44">
        <v>40</v>
      </c>
      <c r="H44" s="55">
        <v>17.58</v>
      </c>
      <c r="I44" s="55">
        <v>17.69</v>
      </c>
      <c r="J44" s="55">
        <v>17.8</v>
      </c>
      <c r="K44" s="55">
        <v>17.91</v>
      </c>
    </row>
    <row r="45" spans="1:11" ht="12.75">
      <c r="A45">
        <v>66</v>
      </c>
      <c r="B45" s="55">
        <v>86.36</v>
      </c>
      <c r="C45" s="55">
        <v>86.69</v>
      </c>
      <c r="D45" s="55">
        <v>87.02</v>
      </c>
      <c r="E45" s="55">
        <v>87.35</v>
      </c>
      <c r="G45">
        <v>41</v>
      </c>
      <c r="H45" s="55">
        <v>18.02</v>
      </c>
      <c r="I45" s="55">
        <v>18.13</v>
      </c>
      <c r="J45" s="55">
        <v>18.24</v>
      </c>
      <c r="K45" s="55">
        <v>18.35</v>
      </c>
    </row>
    <row r="46" spans="1:11" ht="12.75">
      <c r="A46">
        <v>67</v>
      </c>
      <c r="B46" s="55">
        <v>87.67</v>
      </c>
      <c r="C46" s="55">
        <v>88</v>
      </c>
      <c r="D46" s="55">
        <v>88.33</v>
      </c>
      <c r="E46" s="55">
        <v>88.65</v>
      </c>
      <c r="G46">
        <v>42</v>
      </c>
      <c r="H46" s="55">
        <v>18.46</v>
      </c>
      <c r="I46" s="55">
        <v>18.57</v>
      </c>
      <c r="J46" s="55">
        <v>18.68</v>
      </c>
      <c r="K46" s="55">
        <v>18.79</v>
      </c>
    </row>
    <row r="47" spans="1:11" ht="12.75">
      <c r="A47">
        <v>68</v>
      </c>
      <c r="B47" s="55">
        <v>88.98</v>
      </c>
      <c r="C47" s="55">
        <v>89.31</v>
      </c>
      <c r="D47" s="55">
        <v>89.64</v>
      </c>
      <c r="E47" s="55">
        <v>89.96</v>
      </c>
      <c r="G47">
        <v>43</v>
      </c>
      <c r="H47" s="55">
        <v>18.9</v>
      </c>
      <c r="I47" s="55">
        <v>19.01</v>
      </c>
      <c r="J47" s="55">
        <v>19.12</v>
      </c>
      <c r="K47" s="55">
        <v>19.23</v>
      </c>
    </row>
    <row r="48" spans="1:11" ht="12.75">
      <c r="A48">
        <v>69</v>
      </c>
      <c r="B48" s="55">
        <v>90.29</v>
      </c>
      <c r="C48" s="55">
        <v>90.62</v>
      </c>
      <c r="D48" s="55">
        <v>90.94</v>
      </c>
      <c r="E48" s="55">
        <v>91.27</v>
      </c>
      <c r="G48">
        <v>44</v>
      </c>
      <c r="H48" s="55">
        <v>19.34</v>
      </c>
      <c r="I48" s="55">
        <v>19.45</v>
      </c>
      <c r="J48" s="55">
        <v>19.56</v>
      </c>
      <c r="K48" s="55">
        <v>19.67</v>
      </c>
    </row>
    <row r="49" spans="1:11" ht="12.75">
      <c r="A49">
        <v>70</v>
      </c>
      <c r="B49" s="55">
        <v>91.6</v>
      </c>
      <c r="C49" s="55">
        <v>91.93</v>
      </c>
      <c r="D49" s="55">
        <v>92.25</v>
      </c>
      <c r="E49" s="55">
        <v>92.58</v>
      </c>
      <c r="G49">
        <v>45</v>
      </c>
      <c r="H49" s="55">
        <v>19.78</v>
      </c>
      <c r="I49" s="55">
        <v>19.89</v>
      </c>
      <c r="J49" s="55">
        <v>20</v>
      </c>
      <c r="K49" s="55">
        <v>20.11</v>
      </c>
    </row>
    <row r="50" spans="1:11" ht="12.75">
      <c r="A50">
        <v>71</v>
      </c>
      <c r="B50" s="55">
        <v>92.91</v>
      </c>
      <c r="C50" s="55">
        <v>93.23</v>
      </c>
      <c r="D50" s="55">
        <v>93.56</v>
      </c>
      <c r="E50" s="55">
        <v>93.89</v>
      </c>
      <c r="G50">
        <v>46</v>
      </c>
      <c r="H50" s="55">
        <v>20.22</v>
      </c>
      <c r="I50" s="55">
        <v>20.33</v>
      </c>
      <c r="J50" s="55">
        <v>20.44</v>
      </c>
      <c r="K50" s="55">
        <v>20.55</v>
      </c>
    </row>
    <row r="51" spans="1:11" ht="12.75">
      <c r="A51">
        <v>72</v>
      </c>
      <c r="B51" s="55">
        <v>94.22</v>
      </c>
      <c r="C51" s="55">
        <v>94.54</v>
      </c>
      <c r="D51" s="55">
        <v>94.87</v>
      </c>
      <c r="E51" s="55">
        <v>95.2</v>
      </c>
      <c r="G51">
        <v>47</v>
      </c>
      <c r="H51" s="55">
        <v>20.66</v>
      </c>
      <c r="I51" s="55">
        <v>20.77</v>
      </c>
      <c r="J51" s="55">
        <v>20.88</v>
      </c>
      <c r="K51" s="55">
        <v>20.99</v>
      </c>
    </row>
    <row r="52" spans="1:11" ht="12.75">
      <c r="A52">
        <v>73</v>
      </c>
      <c r="B52" s="55">
        <v>95.52</v>
      </c>
      <c r="C52" s="55">
        <v>95.85</v>
      </c>
      <c r="D52" s="55">
        <v>96.18</v>
      </c>
      <c r="E52" s="55">
        <v>96.51</v>
      </c>
      <c r="G52">
        <v>48</v>
      </c>
      <c r="H52" s="55">
        <v>21.1</v>
      </c>
      <c r="I52" s="55">
        <v>21.21</v>
      </c>
      <c r="J52" s="55">
        <v>21.32</v>
      </c>
      <c r="K52" s="55">
        <v>21.43</v>
      </c>
    </row>
    <row r="53" spans="1:11" ht="12.75">
      <c r="A53">
        <v>74</v>
      </c>
      <c r="B53" s="55">
        <v>96.83</v>
      </c>
      <c r="C53" s="55">
        <v>97.16</v>
      </c>
      <c r="D53" s="55">
        <v>97.49</v>
      </c>
      <c r="E53" s="55">
        <v>97.81</v>
      </c>
      <c r="G53">
        <v>49</v>
      </c>
      <c r="H53" s="55">
        <v>21.54</v>
      </c>
      <c r="I53" s="55">
        <v>21.65</v>
      </c>
      <c r="J53" s="55">
        <v>21.76</v>
      </c>
      <c r="K53" s="55">
        <v>21.87</v>
      </c>
    </row>
    <row r="54" spans="1:11" ht="12.75">
      <c r="A54">
        <v>75</v>
      </c>
      <c r="B54" s="55">
        <v>98.14</v>
      </c>
      <c r="C54" s="55">
        <v>98.47</v>
      </c>
      <c r="D54" s="55">
        <v>98.8</v>
      </c>
      <c r="E54" s="55">
        <v>99.12</v>
      </c>
      <c r="G54">
        <v>50</v>
      </c>
      <c r="H54" s="55">
        <v>21.98</v>
      </c>
      <c r="I54" s="55">
        <v>22.09</v>
      </c>
      <c r="J54" s="55">
        <v>22.2</v>
      </c>
      <c r="K54" s="55">
        <v>22.31</v>
      </c>
    </row>
    <row r="55" spans="1:11" ht="12.75">
      <c r="A55">
        <v>76</v>
      </c>
      <c r="B55" s="55">
        <v>99.45</v>
      </c>
      <c r="C55" s="55">
        <v>99.78</v>
      </c>
      <c r="D55" s="55">
        <v>100.1</v>
      </c>
      <c r="E55" s="55">
        <v>100.43</v>
      </c>
      <c r="G55">
        <v>51</v>
      </c>
      <c r="H55" s="55">
        <v>22.42</v>
      </c>
      <c r="I55" s="55">
        <v>22.53</v>
      </c>
      <c r="J55" s="55">
        <v>22.64</v>
      </c>
      <c r="K55" s="55">
        <v>22.75</v>
      </c>
    </row>
    <row r="56" spans="1:11" ht="12.75">
      <c r="A56">
        <v>77</v>
      </c>
      <c r="B56" s="55">
        <v>100.76</v>
      </c>
      <c r="C56" s="55">
        <v>101.09</v>
      </c>
      <c r="D56" s="55">
        <v>101.41</v>
      </c>
      <c r="E56" s="55">
        <v>101.74</v>
      </c>
      <c r="G56">
        <v>52</v>
      </c>
      <c r="H56" s="55">
        <v>22.86</v>
      </c>
      <c r="I56" s="55">
        <v>22.97</v>
      </c>
      <c r="J56" s="55">
        <v>23.08</v>
      </c>
      <c r="K56" s="55">
        <v>23.19</v>
      </c>
    </row>
    <row r="57" spans="1:11" ht="12.75">
      <c r="A57">
        <v>78</v>
      </c>
      <c r="B57" s="55">
        <v>102.07</v>
      </c>
      <c r="C57" s="55">
        <v>102.39</v>
      </c>
      <c r="D57" s="55">
        <v>102.72</v>
      </c>
      <c r="E57" s="55">
        <v>103.05</v>
      </c>
      <c r="G57">
        <v>53</v>
      </c>
      <c r="H57" s="55">
        <v>23.3</v>
      </c>
      <c r="I57" s="55">
        <v>23.41</v>
      </c>
      <c r="J57" s="55">
        <v>23.52</v>
      </c>
      <c r="K57" s="55">
        <v>23.63</v>
      </c>
    </row>
    <row r="58" spans="1:11" ht="12.75">
      <c r="A58">
        <v>79</v>
      </c>
      <c r="B58" s="55">
        <v>103.38</v>
      </c>
      <c r="C58" s="55">
        <v>103.7</v>
      </c>
      <c r="D58" s="55">
        <v>104.03</v>
      </c>
      <c r="E58" s="55">
        <v>104.36</v>
      </c>
      <c r="H58" s="55"/>
      <c r="I58" s="55"/>
      <c r="J58" s="55"/>
      <c r="K58" s="55"/>
    </row>
    <row r="59" spans="1:11" ht="12.75">
      <c r="A59" s="40">
        <v>80</v>
      </c>
      <c r="B59" s="55">
        <v>104.68</v>
      </c>
      <c r="C59" s="55">
        <v>105.01</v>
      </c>
      <c r="D59" s="55">
        <v>105.34</v>
      </c>
      <c r="E59" s="55">
        <v>105.67</v>
      </c>
      <c r="F59" s="40"/>
      <c r="G59" s="40"/>
      <c r="H59" s="40"/>
      <c r="I59" s="40"/>
      <c r="J59" s="40"/>
      <c r="K59" s="40"/>
    </row>
    <row r="60" spans="1:5" ht="12.75">
      <c r="A60">
        <v>81</v>
      </c>
      <c r="B60" s="55">
        <v>105.99</v>
      </c>
      <c r="C60" s="55">
        <v>106.32</v>
      </c>
      <c r="D60" s="55">
        <v>106.65</v>
      </c>
      <c r="E60" s="55">
        <v>106.97</v>
      </c>
    </row>
    <row r="61" spans="1:5" ht="12.75">
      <c r="A61">
        <v>82</v>
      </c>
      <c r="B61" s="55">
        <v>107.3</v>
      </c>
      <c r="C61" s="55">
        <v>107.63</v>
      </c>
      <c r="D61" s="55">
        <v>107.96</v>
      </c>
      <c r="E61" s="55">
        <v>108.28</v>
      </c>
    </row>
    <row r="62" spans="1:5" ht="12.75">
      <c r="A62">
        <v>83</v>
      </c>
      <c r="B62" s="55">
        <v>108.61</v>
      </c>
      <c r="C62" s="55">
        <v>108.94</v>
      </c>
      <c r="D62" s="55">
        <v>109.26</v>
      </c>
      <c r="E62" s="55">
        <v>109.59</v>
      </c>
    </row>
    <row r="63" spans="1:5" ht="12.75">
      <c r="A63">
        <v>84</v>
      </c>
      <c r="B63" s="55">
        <v>109.92</v>
      </c>
      <c r="C63" s="55">
        <v>110.24</v>
      </c>
      <c r="D63" s="55">
        <v>110.57</v>
      </c>
      <c r="E63" s="55">
        <v>110.9</v>
      </c>
    </row>
    <row r="65" spans="1:11" ht="13.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</row>
    <row r="68" spans="1:7" ht="12.75">
      <c r="A68" s="37" t="s">
        <v>86</v>
      </c>
      <c r="G68" s="37" t="s">
        <v>87</v>
      </c>
    </row>
    <row r="69" spans="1:7" ht="12.75">
      <c r="A69" s="37" t="s">
        <v>88</v>
      </c>
      <c r="G69" s="37" t="s">
        <v>89</v>
      </c>
    </row>
    <row r="70" spans="1:4" ht="12.75">
      <c r="A70" s="55"/>
      <c r="B70" s="55"/>
      <c r="C70" s="55"/>
      <c r="D70" s="55"/>
    </row>
    <row r="71" spans="1:4" ht="12.75">
      <c r="A71" s="55"/>
      <c r="B71" s="55"/>
      <c r="C71" s="55"/>
      <c r="D71" s="55"/>
    </row>
    <row r="72" spans="1:11" ht="12.75">
      <c r="A72" s="55"/>
      <c r="B72" s="38"/>
      <c r="C72" s="66" t="s">
        <v>92</v>
      </c>
      <c r="D72" s="66" t="s">
        <v>93</v>
      </c>
      <c r="E72" s="66" t="s">
        <v>94</v>
      </c>
      <c r="H72" s="38"/>
      <c r="I72" s="66" t="s">
        <v>92</v>
      </c>
      <c r="J72" s="66" t="s">
        <v>93</v>
      </c>
      <c r="K72" s="66" t="s">
        <v>94</v>
      </c>
    </row>
    <row r="73" spans="1:11" ht="12.75">
      <c r="A73" t="s">
        <v>85</v>
      </c>
      <c r="B73" s="67">
        <v>0</v>
      </c>
      <c r="C73" s="67">
        <v>0.25</v>
      </c>
      <c r="D73" s="67">
        <v>0.5</v>
      </c>
      <c r="E73" s="67">
        <v>0.75</v>
      </c>
      <c r="G73" t="s">
        <v>85</v>
      </c>
      <c r="H73" s="67">
        <v>0</v>
      </c>
      <c r="I73" s="67">
        <v>0.25</v>
      </c>
      <c r="J73" s="67">
        <v>0.5</v>
      </c>
      <c r="K73" s="67">
        <v>0.75</v>
      </c>
    </row>
    <row r="74" spans="1:11" ht="12.75">
      <c r="A74">
        <v>5</v>
      </c>
      <c r="B74" s="55">
        <v>19.98</v>
      </c>
      <c r="C74" s="55">
        <v>20.98</v>
      </c>
      <c r="D74" s="55">
        <v>21.98</v>
      </c>
      <c r="E74" s="55">
        <v>22.98</v>
      </c>
      <c r="G74">
        <v>5</v>
      </c>
      <c r="H74" s="55">
        <v>6.77</v>
      </c>
      <c r="I74" s="55">
        <v>7.11</v>
      </c>
      <c r="J74" s="55">
        <v>7.45</v>
      </c>
      <c r="K74" s="55">
        <v>7.79</v>
      </c>
    </row>
    <row r="75" spans="1:11" ht="12.75">
      <c r="A75">
        <v>6</v>
      </c>
      <c r="B75" s="55">
        <v>23.98</v>
      </c>
      <c r="C75" s="55">
        <v>24.98</v>
      </c>
      <c r="D75" s="55">
        <v>25.98</v>
      </c>
      <c r="E75" s="55">
        <v>26.98</v>
      </c>
      <c r="G75">
        <v>6</v>
      </c>
      <c r="H75" s="55">
        <v>8.12</v>
      </c>
      <c r="I75" s="55">
        <v>8.46</v>
      </c>
      <c r="J75" s="55">
        <v>8.8</v>
      </c>
      <c r="K75" s="55">
        <v>9.14</v>
      </c>
    </row>
    <row r="76" spans="1:11" ht="12.75">
      <c r="A76">
        <v>7</v>
      </c>
      <c r="B76" s="55">
        <v>27.98</v>
      </c>
      <c r="C76" s="55">
        <v>28.98</v>
      </c>
      <c r="D76" s="55">
        <v>29.98</v>
      </c>
      <c r="E76" s="55">
        <v>30.97</v>
      </c>
      <c r="G76">
        <v>7</v>
      </c>
      <c r="H76" s="55">
        <v>9.48</v>
      </c>
      <c r="I76" s="55">
        <v>9.82</v>
      </c>
      <c r="J76" s="55">
        <v>10.16</v>
      </c>
      <c r="K76" s="55">
        <v>10.49</v>
      </c>
    </row>
    <row r="77" spans="1:11" ht="12.75">
      <c r="A77">
        <v>8</v>
      </c>
      <c r="B77" s="55">
        <v>31.97</v>
      </c>
      <c r="C77" s="55">
        <v>32.97</v>
      </c>
      <c r="D77" s="55">
        <v>33.97</v>
      </c>
      <c r="E77" s="55">
        <v>34.97</v>
      </c>
      <c r="G77">
        <v>8</v>
      </c>
      <c r="H77" s="55">
        <v>10.83</v>
      </c>
      <c r="I77" s="55">
        <v>11.17</v>
      </c>
      <c r="J77" s="55">
        <v>11.51</v>
      </c>
      <c r="K77" s="55">
        <v>11.85</v>
      </c>
    </row>
    <row r="78" spans="1:11" ht="12.75">
      <c r="A78">
        <v>9</v>
      </c>
      <c r="B78" s="55">
        <v>35.97</v>
      </c>
      <c r="C78" s="55">
        <v>36.97</v>
      </c>
      <c r="D78" s="55">
        <v>37.97</v>
      </c>
      <c r="E78" s="55">
        <v>38.97</v>
      </c>
      <c r="G78">
        <v>9</v>
      </c>
      <c r="H78" s="55">
        <v>12.19</v>
      </c>
      <c r="I78" s="55">
        <v>12.53</v>
      </c>
      <c r="J78" s="55">
        <v>12.86</v>
      </c>
      <c r="K78" s="55">
        <v>13.2</v>
      </c>
    </row>
    <row r="79" spans="1:11" ht="12.75">
      <c r="A79">
        <v>10</v>
      </c>
      <c r="B79" s="55">
        <v>39.97</v>
      </c>
      <c r="C79" s="55">
        <v>40.97</v>
      </c>
      <c r="D79" s="55">
        <v>41.97</v>
      </c>
      <c r="E79" s="55">
        <v>42.97</v>
      </c>
      <c r="G79">
        <v>10</v>
      </c>
      <c r="H79" s="55">
        <v>13.54</v>
      </c>
      <c r="I79" s="55">
        <v>13.88</v>
      </c>
      <c r="J79" s="55">
        <v>14.22</v>
      </c>
      <c r="K79" s="55">
        <v>14.56</v>
      </c>
    </row>
    <row r="80" spans="1:11" ht="12.75">
      <c r="A80">
        <v>11</v>
      </c>
      <c r="B80" s="55">
        <v>43.96</v>
      </c>
      <c r="C80" s="55">
        <v>44.96</v>
      </c>
      <c r="D80" s="55">
        <v>45.96</v>
      </c>
      <c r="E80" s="55">
        <v>46.96</v>
      </c>
      <c r="G80">
        <v>11</v>
      </c>
      <c r="H80" s="55">
        <v>14.9</v>
      </c>
      <c r="I80" s="55">
        <v>15.23</v>
      </c>
      <c r="J80" s="55">
        <v>15.57</v>
      </c>
      <c r="K80" s="55">
        <v>15.91</v>
      </c>
    </row>
    <row r="81" spans="1:11" ht="12.75">
      <c r="A81">
        <v>12</v>
      </c>
      <c r="B81" s="55">
        <v>47.96</v>
      </c>
      <c r="C81" s="55">
        <v>48.96</v>
      </c>
      <c r="D81" s="55">
        <v>49.96</v>
      </c>
      <c r="E81" s="55">
        <v>50.96</v>
      </c>
      <c r="G81">
        <v>12</v>
      </c>
      <c r="H81" s="55">
        <v>16.25</v>
      </c>
      <c r="I81" s="55">
        <v>16.59</v>
      </c>
      <c r="J81" s="55">
        <v>16.93</v>
      </c>
      <c r="K81" s="55">
        <v>17.26</v>
      </c>
    </row>
    <row r="82" spans="1:11" ht="12.75">
      <c r="A82">
        <v>13</v>
      </c>
      <c r="B82" s="55">
        <v>51.96</v>
      </c>
      <c r="C82" s="55">
        <v>52.96</v>
      </c>
      <c r="D82" s="55">
        <v>53.96</v>
      </c>
      <c r="E82" s="55">
        <v>54.96</v>
      </c>
      <c r="G82">
        <v>13</v>
      </c>
      <c r="H82" s="55">
        <v>17.6</v>
      </c>
      <c r="I82" s="55">
        <v>17.94</v>
      </c>
      <c r="J82" s="55">
        <v>18.28</v>
      </c>
      <c r="K82" s="55">
        <v>18.62</v>
      </c>
    </row>
    <row r="83" spans="1:11" ht="12.75">
      <c r="A83">
        <v>14</v>
      </c>
      <c r="B83" s="55">
        <v>55.95</v>
      </c>
      <c r="C83" s="55">
        <v>56.95</v>
      </c>
      <c r="D83" s="55">
        <v>57.95</v>
      </c>
      <c r="E83" s="55">
        <v>58.95</v>
      </c>
      <c r="G83">
        <v>14</v>
      </c>
      <c r="H83" s="55">
        <v>18.96</v>
      </c>
      <c r="I83" s="55">
        <v>19.3</v>
      </c>
      <c r="J83" s="55">
        <v>19.63</v>
      </c>
      <c r="K83" s="55">
        <v>19.97</v>
      </c>
    </row>
    <row r="84" spans="1:11" ht="12.75">
      <c r="A84">
        <v>15</v>
      </c>
      <c r="B84" s="55">
        <v>59.95</v>
      </c>
      <c r="C84" s="55">
        <v>60.95</v>
      </c>
      <c r="D84" s="55">
        <v>61.95</v>
      </c>
      <c r="E84" s="55">
        <v>62.95</v>
      </c>
      <c r="G84">
        <v>15</v>
      </c>
      <c r="H84" s="55">
        <v>20.31</v>
      </c>
      <c r="I84" s="55">
        <v>20.65</v>
      </c>
      <c r="J84" s="55">
        <v>20.99</v>
      </c>
      <c r="K84" s="55">
        <v>21.33</v>
      </c>
    </row>
    <row r="87" spans="1:11" ht="13.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90" ht="12.75">
      <c r="A90" s="37" t="s">
        <v>90</v>
      </c>
    </row>
    <row r="91" ht="12.75">
      <c r="A91" s="37" t="s">
        <v>91</v>
      </c>
    </row>
    <row r="94" spans="2:5" ht="12.75">
      <c r="B94" s="38"/>
      <c r="C94" s="66" t="s">
        <v>92</v>
      </c>
      <c r="D94" s="66" t="s">
        <v>93</v>
      </c>
      <c r="E94" s="66" t="s">
        <v>94</v>
      </c>
    </row>
    <row r="95" spans="1:5" ht="12.75">
      <c r="A95" t="s">
        <v>85</v>
      </c>
      <c r="B95" s="67">
        <v>0</v>
      </c>
      <c r="C95" s="67">
        <v>0.25</v>
      </c>
      <c r="D95" s="67">
        <v>0.5</v>
      </c>
      <c r="E95" s="67">
        <v>0.75</v>
      </c>
    </row>
    <row r="96" spans="1:5" ht="12.75">
      <c r="A96">
        <v>5</v>
      </c>
      <c r="B96" s="55">
        <v>2.54</v>
      </c>
      <c r="C96" s="55">
        <v>2.67</v>
      </c>
      <c r="D96" s="55">
        <v>2.8</v>
      </c>
      <c r="E96" s="55">
        <v>2.93</v>
      </c>
    </row>
    <row r="97" spans="1:5" ht="12.75">
      <c r="A97">
        <v>6</v>
      </c>
      <c r="B97" s="55">
        <v>3.05</v>
      </c>
      <c r="C97" s="55">
        <v>3.18</v>
      </c>
      <c r="D97" s="55">
        <v>3.31</v>
      </c>
      <c r="E97" s="55">
        <v>3.43</v>
      </c>
    </row>
    <row r="98" spans="1:5" ht="12.75">
      <c r="A98">
        <v>7</v>
      </c>
      <c r="B98" s="55">
        <v>3.56</v>
      </c>
      <c r="C98" s="55">
        <v>3.69</v>
      </c>
      <c r="D98" s="55">
        <v>3.82</v>
      </c>
      <c r="E98" s="55">
        <v>3.94</v>
      </c>
    </row>
    <row r="99" spans="1:5" ht="12.75">
      <c r="A99">
        <v>8</v>
      </c>
      <c r="B99" s="55">
        <v>4.07</v>
      </c>
      <c r="C99" s="55">
        <v>4.2</v>
      </c>
      <c r="D99" s="55">
        <v>4.33</v>
      </c>
      <c r="E99" s="55">
        <v>4.45</v>
      </c>
    </row>
    <row r="100" spans="1:5" ht="12.75">
      <c r="A100">
        <v>9</v>
      </c>
      <c r="B100" s="55">
        <v>4.58</v>
      </c>
      <c r="C100" s="55">
        <v>4.71</v>
      </c>
      <c r="D100" s="55">
        <v>4.83</v>
      </c>
      <c r="E100" s="55">
        <v>4.96</v>
      </c>
    </row>
    <row r="101" spans="1:5" ht="12.75">
      <c r="A101">
        <v>10</v>
      </c>
      <c r="B101" s="55">
        <v>5.09</v>
      </c>
      <c r="C101" s="55">
        <v>5.22</v>
      </c>
      <c r="D101" s="55">
        <v>5.34</v>
      </c>
      <c r="E101" s="55">
        <v>5.47</v>
      </c>
    </row>
    <row r="102" spans="1:5" ht="12.75">
      <c r="A102">
        <v>11</v>
      </c>
      <c r="B102" s="55">
        <v>5.6</v>
      </c>
      <c r="C102" s="55">
        <v>5.72</v>
      </c>
      <c r="D102" s="55">
        <v>5.85</v>
      </c>
      <c r="E102" s="55">
        <v>5.98</v>
      </c>
    </row>
    <row r="103" spans="1:5" ht="12.75">
      <c r="A103">
        <v>12</v>
      </c>
      <c r="B103" s="55">
        <v>6.11</v>
      </c>
      <c r="C103" s="55">
        <v>6.23</v>
      </c>
      <c r="D103" s="55">
        <v>6.36</v>
      </c>
      <c r="E103" s="55">
        <v>6.49</v>
      </c>
    </row>
    <row r="104" spans="1:5" ht="12.75">
      <c r="A104">
        <v>13</v>
      </c>
      <c r="B104" s="55">
        <v>6.62</v>
      </c>
      <c r="C104" s="55">
        <v>6.74</v>
      </c>
      <c r="D104" s="55">
        <v>6.87</v>
      </c>
      <c r="E104" s="55">
        <v>7</v>
      </c>
    </row>
    <row r="105" spans="1:5" ht="12.75">
      <c r="A105">
        <v>14</v>
      </c>
      <c r="B105" s="55">
        <v>7.12</v>
      </c>
      <c r="C105" s="55">
        <v>7.25</v>
      </c>
      <c r="D105" s="55">
        <v>7.38</v>
      </c>
      <c r="E105" s="55">
        <v>7.51</v>
      </c>
    </row>
    <row r="106" spans="1:5" ht="12.75">
      <c r="A106">
        <v>15</v>
      </c>
      <c r="B106" s="55">
        <v>7.63</v>
      </c>
      <c r="C106" s="55">
        <v>7.76</v>
      </c>
      <c r="D106" s="55">
        <v>7.89</v>
      </c>
      <c r="E106" s="55">
        <v>8.01</v>
      </c>
    </row>
  </sheetData>
  <sheetProtection selectLockedCells="1" selectUnlockedCells="1"/>
  <printOptions horizontalCentered="1"/>
  <pageMargins left="0.25" right="0.25" top="0.9840277777777777" bottom="0.9840277777777777" header="0.5118055555555555" footer="0.5118055555555555"/>
  <pageSetup horizontalDpi="300" verticalDpi="300" orientation="portrait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8"/>
  <sheetViews>
    <sheetView workbookViewId="0" topLeftCell="A1">
      <pane ySplit="2" topLeftCell="A74" activePane="bottomLeft" state="frozen"/>
      <selection pane="topLeft" activeCell="A1" sqref="A1"/>
      <selection pane="bottomLeft" activeCell="G104" sqref="G104"/>
    </sheetView>
  </sheetViews>
  <sheetFormatPr defaultColWidth="9.33203125" defaultRowHeight="12.75"/>
  <sheetData>
    <row r="1" spans="1:6" ht="12.75">
      <c r="A1" s="37" t="s">
        <v>95</v>
      </c>
      <c r="F1" s="37" t="s">
        <v>96</v>
      </c>
    </row>
    <row r="2" spans="1:6" ht="12.75">
      <c r="A2" s="37" t="s">
        <v>97</v>
      </c>
      <c r="F2" s="37" t="s">
        <v>98</v>
      </c>
    </row>
    <row r="4" spans="1:6" ht="12.75">
      <c r="A4" t="s">
        <v>85</v>
      </c>
      <c r="F4" t="s">
        <v>85</v>
      </c>
    </row>
    <row r="5" spans="1:10" ht="12.75">
      <c r="A5" s="55">
        <v>5</v>
      </c>
      <c r="B5" s="55">
        <v>53.44</v>
      </c>
      <c r="C5" s="55"/>
      <c r="D5" s="55"/>
      <c r="E5" s="55"/>
      <c r="F5" s="55">
        <v>60</v>
      </c>
      <c r="G5" s="55">
        <v>75.23</v>
      </c>
      <c r="H5" s="55"/>
      <c r="I5" s="55"/>
      <c r="J5" s="55"/>
    </row>
    <row r="6" spans="1:10" ht="12.75">
      <c r="A6" s="55">
        <v>5.25</v>
      </c>
      <c r="B6" s="55">
        <v>55.06</v>
      </c>
      <c r="C6" s="55"/>
      <c r="D6" s="55"/>
      <c r="E6" s="55"/>
      <c r="F6" s="55">
        <v>60.25</v>
      </c>
      <c r="G6" s="55">
        <v>75.35</v>
      </c>
      <c r="H6" s="55"/>
      <c r="I6" s="55"/>
      <c r="J6" s="55"/>
    </row>
    <row r="7" spans="1:10" ht="12.75">
      <c r="A7" s="55">
        <v>5.5</v>
      </c>
      <c r="B7" s="55">
        <v>56.61</v>
      </c>
      <c r="C7" s="55"/>
      <c r="D7" s="55"/>
      <c r="E7" s="55"/>
      <c r="F7" s="55">
        <v>60.5</v>
      </c>
      <c r="G7" s="55">
        <v>75.48</v>
      </c>
      <c r="H7" s="55"/>
      <c r="I7" s="55"/>
      <c r="J7" s="55"/>
    </row>
    <row r="8" spans="1:10" ht="12.75">
      <c r="A8" s="55">
        <v>5.75</v>
      </c>
      <c r="B8" s="55">
        <v>58.09</v>
      </c>
      <c r="C8" s="55"/>
      <c r="D8" s="55"/>
      <c r="E8" s="55"/>
      <c r="F8" s="55">
        <v>60.75</v>
      </c>
      <c r="G8" s="55">
        <v>75.6</v>
      </c>
      <c r="H8" s="55"/>
      <c r="I8" s="55"/>
      <c r="J8" s="55"/>
    </row>
    <row r="9" spans="1:10" ht="12.75">
      <c r="A9" s="55">
        <v>6</v>
      </c>
      <c r="B9" s="55">
        <v>59.5</v>
      </c>
      <c r="C9" s="55"/>
      <c r="D9" s="55"/>
      <c r="E9" s="55"/>
      <c r="F9" s="55">
        <v>61</v>
      </c>
      <c r="G9" s="55">
        <v>75.72</v>
      </c>
      <c r="H9" s="55"/>
      <c r="I9" s="55"/>
      <c r="J9" s="55"/>
    </row>
    <row r="10" spans="1:10" ht="12.75">
      <c r="A10" s="55">
        <v>6.25</v>
      </c>
      <c r="B10" s="55">
        <v>60.85</v>
      </c>
      <c r="C10" s="55"/>
      <c r="D10" s="55"/>
      <c r="E10" s="55"/>
      <c r="F10" s="55">
        <v>61.25</v>
      </c>
      <c r="G10" s="55">
        <v>75.84</v>
      </c>
      <c r="H10" s="55"/>
      <c r="I10" s="55"/>
      <c r="J10" s="55"/>
    </row>
    <row r="11" spans="1:10" ht="12.75">
      <c r="A11" s="55">
        <v>6.5</v>
      </c>
      <c r="B11" s="55">
        <v>62.16</v>
      </c>
      <c r="C11" s="55"/>
      <c r="D11" s="55"/>
      <c r="E11" s="55"/>
      <c r="F11" s="55">
        <v>61.5</v>
      </c>
      <c r="G11" s="55">
        <v>75.96</v>
      </c>
      <c r="H11" s="55"/>
      <c r="I11" s="55"/>
      <c r="J11" s="55"/>
    </row>
    <row r="12" spans="1:10" ht="12.75">
      <c r="A12" s="55">
        <v>6.75</v>
      </c>
      <c r="B12" s="55">
        <v>63.41</v>
      </c>
      <c r="C12" s="55"/>
      <c r="D12" s="55"/>
      <c r="E12" s="55"/>
      <c r="F12" s="55">
        <v>61.75</v>
      </c>
      <c r="G12" s="55">
        <v>76.09</v>
      </c>
      <c r="H12" s="55"/>
      <c r="I12" s="55"/>
      <c r="J12" s="55"/>
    </row>
    <row r="13" spans="1:10" ht="12.75">
      <c r="A13" s="55">
        <v>7</v>
      </c>
      <c r="B13" s="55">
        <v>64.62</v>
      </c>
      <c r="C13" s="55"/>
      <c r="D13" s="55"/>
      <c r="E13" s="55"/>
      <c r="F13" s="55">
        <v>62</v>
      </c>
      <c r="G13" s="55">
        <v>76.21</v>
      </c>
      <c r="H13" s="55"/>
      <c r="I13" s="55"/>
      <c r="J13" s="55"/>
    </row>
    <row r="14" spans="1:10" ht="12.75">
      <c r="A14" s="55">
        <v>7.25</v>
      </c>
      <c r="B14" s="55">
        <v>65.78</v>
      </c>
      <c r="C14" s="55"/>
      <c r="D14" s="55"/>
      <c r="E14" s="55"/>
      <c r="F14" s="55">
        <v>62.25</v>
      </c>
      <c r="G14" s="55">
        <v>76.33</v>
      </c>
      <c r="H14" s="55"/>
      <c r="I14" s="55"/>
      <c r="J14" s="55"/>
    </row>
    <row r="15" spans="1:10" ht="12.75">
      <c r="A15" s="55">
        <v>7.5</v>
      </c>
      <c r="B15" s="55">
        <v>66.91</v>
      </c>
      <c r="C15" s="55"/>
      <c r="D15" s="55"/>
      <c r="E15" s="55"/>
      <c r="F15" s="55">
        <v>62.5</v>
      </c>
      <c r="G15" s="55">
        <v>76.45</v>
      </c>
      <c r="H15" s="55"/>
      <c r="I15" s="55"/>
      <c r="J15" s="55"/>
    </row>
    <row r="16" spans="1:10" ht="12.75">
      <c r="A16" s="55">
        <v>7.75</v>
      </c>
      <c r="B16" s="55">
        <v>68</v>
      </c>
      <c r="C16" s="55"/>
      <c r="D16" s="55"/>
      <c r="E16" s="55"/>
      <c r="F16" s="55">
        <v>62.75</v>
      </c>
      <c r="G16" s="55">
        <v>76.56</v>
      </c>
      <c r="H16" s="55"/>
      <c r="I16" s="55"/>
      <c r="J16" s="55"/>
    </row>
    <row r="17" spans="1:10" ht="12.75">
      <c r="A17" s="55">
        <v>8</v>
      </c>
      <c r="B17" s="55">
        <v>69.05</v>
      </c>
      <c r="C17" s="55"/>
      <c r="D17" s="55"/>
      <c r="E17" s="55"/>
      <c r="F17" s="55">
        <v>63</v>
      </c>
      <c r="G17" s="55">
        <v>76.68</v>
      </c>
      <c r="H17" s="55"/>
      <c r="I17" s="55"/>
      <c r="J17" s="55"/>
    </row>
    <row r="18" spans="1:10" ht="12.75">
      <c r="A18" s="55">
        <v>8.25</v>
      </c>
      <c r="B18" s="55">
        <v>70.07</v>
      </c>
      <c r="C18" s="55"/>
      <c r="D18" s="55"/>
      <c r="E18" s="55"/>
      <c r="F18" s="55">
        <v>63.25</v>
      </c>
      <c r="G18" s="55">
        <v>76.8</v>
      </c>
      <c r="H18" s="55"/>
      <c r="I18" s="55"/>
      <c r="J18" s="55"/>
    </row>
    <row r="19" spans="1:10" ht="12.75">
      <c r="A19" s="55">
        <v>8.5</v>
      </c>
      <c r="B19" s="55">
        <v>71.07</v>
      </c>
      <c r="C19" s="55"/>
      <c r="D19" s="55"/>
      <c r="E19" s="55"/>
      <c r="F19" s="55">
        <v>63.5</v>
      </c>
      <c r="G19" s="55">
        <v>76.92</v>
      </c>
      <c r="H19" s="55"/>
      <c r="I19" s="55"/>
      <c r="J19" s="55"/>
    </row>
    <row r="20" spans="1:10" ht="12.75">
      <c r="A20" s="55">
        <v>8.75</v>
      </c>
      <c r="B20" s="55">
        <v>72.03</v>
      </c>
      <c r="C20" s="55"/>
      <c r="D20" s="55"/>
      <c r="E20" s="55"/>
      <c r="F20" s="55">
        <v>63.75</v>
      </c>
      <c r="G20" s="55">
        <v>77.04</v>
      </c>
      <c r="H20" s="55"/>
      <c r="I20" s="55"/>
      <c r="J20" s="55"/>
    </row>
    <row r="21" spans="1:10" ht="12.75">
      <c r="A21" s="55">
        <v>9</v>
      </c>
      <c r="B21" s="55">
        <v>72.96</v>
      </c>
      <c r="C21" s="55"/>
      <c r="D21" s="55"/>
      <c r="E21" s="55"/>
      <c r="F21" s="55">
        <v>64</v>
      </c>
      <c r="G21" s="55">
        <v>77.15</v>
      </c>
      <c r="H21" s="55"/>
      <c r="I21" s="55"/>
      <c r="J21" s="55"/>
    </row>
    <row r="22" spans="1:10" ht="12.75">
      <c r="A22" s="55">
        <v>9.25</v>
      </c>
      <c r="B22" s="55">
        <v>73.87</v>
      </c>
      <c r="C22" s="55"/>
      <c r="D22" s="55"/>
      <c r="E22" s="55"/>
      <c r="F22" s="55">
        <v>64.25</v>
      </c>
      <c r="G22" s="55">
        <v>77.27</v>
      </c>
      <c r="H22" s="55"/>
      <c r="I22" s="55"/>
      <c r="J22" s="55"/>
    </row>
    <row r="23" spans="1:10" ht="12.75">
      <c r="A23" s="55">
        <v>9.5</v>
      </c>
      <c r="B23" s="55">
        <v>74.76</v>
      </c>
      <c r="C23" s="55"/>
      <c r="D23" s="55"/>
      <c r="E23" s="55"/>
      <c r="F23" s="55">
        <v>64.5</v>
      </c>
      <c r="G23" s="55">
        <v>77.39</v>
      </c>
      <c r="H23" s="55"/>
      <c r="I23" s="55"/>
      <c r="J23" s="55"/>
    </row>
    <row r="24" spans="1:10" ht="12.75">
      <c r="A24" s="55">
        <v>9.75</v>
      </c>
      <c r="B24" s="55">
        <v>75.62</v>
      </c>
      <c r="C24" s="55"/>
      <c r="D24" s="55"/>
      <c r="E24" s="55"/>
      <c r="F24" s="55">
        <v>64.75</v>
      </c>
      <c r="G24" s="55">
        <v>77.5</v>
      </c>
      <c r="H24" s="55"/>
      <c r="I24" s="55"/>
      <c r="J24" s="55"/>
    </row>
    <row r="25" spans="1:10" ht="12.75">
      <c r="A25" s="55">
        <v>10</v>
      </c>
      <c r="B25" s="55">
        <v>76.46</v>
      </c>
      <c r="C25" s="55"/>
      <c r="D25" s="55"/>
      <c r="E25" s="55"/>
      <c r="F25" s="55">
        <v>65</v>
      </c>
      <c r="G25" s="55">
        <v>77.62</v>
      </c>
      <c r="H25" s="55"/>
      <c r="I25" s="55"/>
      <c r="J25" s="55"/>
    </row>
    <row r="26" spans="1:10" ht="12.75">
      <c r="A26" s="55">
        <v>10.25</v>
      </c>
      <c r="B26" s="55">
        <v>77.28</v>
      </c>
      <c r="C26" s="55"/>
      <c r="D26" s="55"/>
      <c r="E26" s="55"/>
      <c r="F26" s="55">
        <v>65.25</v>
      </c>
      <c r="G26" s="55">
        <v>77.73</v>
      </c>
      <c r="H26" s="55"/>
      <c r="I26" s="55"/>
      <c r="J26" s="55"/>
    </row>
    <row r="27" spans="1:10" ht="12.75">
      <c r="A27" s="55">
        <v>10.5</v>
      </c>
      <c r="B27" s="55">
        <v>78.08</v>
      </c>
      <c r="C27" s="55"/>
      <c r="D27" s="55"/>
      <c r="E27" s="55"/>
      <c r="F27" s="55">
        <v>65.5</v>
      </c>
      <c r="G27" s="55">
        <v>77.84</v>
      </c>
      <c r="H27" s="55"/>
      <c r="I27" s="55"/>
      <c r="J27" s="55"/>
    </row>
    <row r="28" spans="1:10" ht="12.75">
      <c r="A28" s="55">
        <v>10.75</v>
      </c>
      <c r="B28" s="55">
        <v>78.86</v>
      </c>
      <c r="C28" s="55"/>
      <c r="D28" s="55"/>
      <c r="E28" s="55"/>
      <c r="F28" s="55">
        <v>65.75</v>
      </c>
      <c r="G28" s="55">
        <v>77.96</v>
      </c>
      <c r="H28" s="55"/>
      <c r="I28" s="55"/>
      <c r="J28" s="55"/>
    </row>
    <row r="29" spans="1:10" ht="12.75">
      <c r="A29" s="55">
        <v>11</v>
      </c>
      <c r="B29" s="55">
        <v>79.63</v>
      </c>
      <c r="C29" s="55"/>
      <c r="D29" s="55"/>
      <c r="E29" s="55"/>
      <c r="F29" s="55">
        <v>66</v>
      </c>
      <c r="G29" s="55">
        <v>78.07</v>
      </c>
      <c r="H29" s="55"/>
      <c r="I29" s="55"/>
      <c r="J29" s="55"/>
    </row>
    <row r="30" spans="1:10" ht="12.75">
      <c r="A30" s="55">
        <v>11.25</v>
      </c>
      <c r="B30" s="55">
        <v>80.37</v>
      </c>
      <c r="C30" s="55"/>
      <c r="D30" s="55"/>
      <c r="E30" s="55"/>
      <c r="F30" s="55">
        <v>66.25</v>
      </c>
      <c r="G30" s="55">
        <v>78.18</v>
      </c>
      <c r="H30" s="55"/>
      <c r="I30" s="55"/>
      <c r="J30" s="55"/>
    </row>
    <row r="31" spans="1:10" ht="12.75">
      <c r="A31" s="55">
        <v>11.5</v>
      </c>
      <c r="B31" s="55">
        <v>81.1</v>
      </c>
      <c r="C31" s="55"/>
      <c r="D31" s="55"/>
      <c r="E31" s="55"/>
      <c r="F31" s="55">
        <v>66.5</v>
      </c>
      <c r="G31" s="55">
        <v>78.3</v>
      </c>
      <c r="H31" s="55"/>
      <c r="I31" s="55"/>
      <c r="J31" s="55"/>
    </row>
    <row r="32" spans="1:10" ht="12.75">
      <c r="A32" s="55">
        <v>11.75</v>
      </c>
      <c r="B32" s="55">
        <v>81.82</v>
      </c>
      <c r="C32" s="55"/>
      <c r="D32" s="55"/>
      <c r="E32" s="55"/>
      <c r="F32" s="55">
        <v>66.75</v>
      </c>
      <c r="G32" s="55">
        <v>78.41</v>
      </c>
      <c r="H32" s="55"/>
      <c r="I32" s="55"/>
      <c r="J32" s="55"/>
    </row>
    <row r="33" spans="1:10" ht="12.75">
      <c r="A33" s="55">
        <v>12</v>
      </c>
      <c r="B33" s="55">
        <v>82.52</v>
      </c>
      <c r="C33" s="55"/>
      <c r="D33" s="55"/>
      <c r="E33" s="55"/>
      <c r="F33" s="55">
        <v>67</v>
      </c>
      <c r="G33" s="55">
        <v>78.52</v>
      </c>
      <c r="H33" s="55"/>
      <c r="I33" s="55"/>
      <c r="J33" s="55"/>
    </row>
    <row r="34" spans="1:10" ht="12.75">
      <c r="A34" s="55">
        <v>12.25</v>
      </c>
      <c r="B34" s="55">
        <v>83.2</v>
      </c>
      <c r="C34" s="55"/>
      <c r="D34" s="55"/>
      <c r="E34" s="55"/>
      <c r="F34" s="55">
        <v>67.25</v>
      </c>
      <c r="G34" s="55">
        <v>78.63</v>
      </c>
      <c r="H34" s="55"/>
      <c r="I34" s="55"/>
      <c r="J34" s="55"/>
    </row>
    <row r="35" spans="1:10" ht="12.75">
      <c r="A35" s="55">
        <v>12.5</v>
      </c>
      <c r="B35" s="55">
        <v>83.87</v>
      </c>
      <c r="C35" s="55"/>
      <c r="D35" s="55"/>
      <c r="E35" s="55"/>
      <c r="F35" s="55">
        <v>67.5</v>
      </c>
      <c r="G35" s="55">
        <v>78.74</v>
      </c>
      <c r="H35" s="55"/>
      <c r="I35" s="55"/>
      <c r="J35" s="55"/>
    </row>
    <row r="36" spans="1:10" ht="12.75">
      <c r="A36" s="55">
        <v>12.75</v>
      </c>
      <c r="B36" s="55">
        <v>84.53</v>
      </c>
      <c r="C36" s="55"/>
      <c r="D36" s="55"/>
      <c r="E36" s="55"/>
      <c r="F36" s="55">
        <v>67.75</v>
      </c>
      <c r="G36" s="55">
        <v>78.85</v>
      </c>
      <c r="H36" s="55"/>
      <c r="I36" s="55"/>
      <c r="J36" s="55"/>
    </row>
    <row r="37" spans="1:10" ht="12.75">
      <c r="A37" s="55">
        <v>13</v>
      </c>
      <c r="B37" s="55">
        <v>85.17</v>
      </c>
      <c r="C37" s="55"/>
      <c r="D37" s="55"/>
      <c r="E37" s="55"/>
      <c r="F37" s="55">
        <v>68</v>
      </c>
      <c r="G37" s="55">
        <v>78.96</v>
      </c>
      <c r="H37" s="55"/>
      <c r="I37" s="55"/>
      <c r="J37" s="55"/>
    </row>
    <row r="38" spans="1:10" ht="12.75">
      <c r="A38" s="55">
        <v>13.25</v>
      </c>
      <c r="B38" s="55">
        <v>85.81</v>
      </c>
      <c r="C38" s="55"/>
      <c r="D38" s="55"/>
      <c r="E38" s="55"/>
      <c r="F38" s="55">
        <v>68.25</v>
      </c>
      <c r="G38" s="55">
        <v>79.07</v>
      </c>
      <c r="H38" s="55"/>
      <c r="I38" s="55"/>
      <c r="J38" s="55"/>
    </row>
    <row r="39" spans="1:10" ht="12.75">
      <c r="A39" s="55">
        <v>13.5</v>
      </c>
      <c r="B39" s="55">
        <v>86.43</v>
      </c>
      <c r="C39" s="55"/>
      <c r="D39" s="55"/>
      <c r="E39" s="55"/>
      <c r="F39" s="55">
        <v>68.5</v>
      </c>
      <c r="G39" s="55">
        <v>79.18</v>
      </c>
      <c r="H39" s="55"/>
      <c r="I39" s="55"/>
      <c r="J39" s="55"/>
    </row>
    <row r="40" spans="1:10" ht="12.75">
      <c r="A40" s="55">
        <v>13.75</v>
      </c>
      <c r="B40" s="55">
        <v>87.04</v>
      </c>
      <c r="C40" s="55"/>
      <c r="D40" s="55"/>
      <c r="E40" s="55"/>
      <c r="F40" s="55">
        <v>68.75</v>
      </c>
      <c r="G40" s="55">
        <v>79.29</v>
      </c>
      <c r="H40" s="55"/>
      <c r="I40" s="55"/>
      <c r="J40" s="55"/>
    </row>
    <row r="41" spans="1:10" ht="12.75">
      <c r="A41" s="55">
        <v>14</v>
      </c>
      <c r="B41" s="55">
        <v>87.64</v>
      </c>
      <c r="C41" s="55"/>
      <c r="D41" s="55"/>
      <c r="E41" s="55"/>
      <c r="F41" s="55">
        <v>69</v>
      </c>
      <c r="G41" s="55">
        <v>79.4</v>
      </c>
      <c r="H41" s="55"/>
      <c r="I41" s="55"/>
      <c r="J41" s="55"/>
    </row>
    <row r="42" spans="1:10" ht="12.75">
      <c r="A42" s="55">
        <v>14.25</v>
      </c>
      <c r="B42" s="55">
        <v>88.22</v>
      </c>
      <c r="C42" s="55"/>
      <c r="D42" s="55"/>
      <c r="E42" s="55"/>
      <c r="F42" s="55">
        <v>69.25</v>
      </c>
      <c r="G42" s="55">
        <v>79.5</v>
      </c>
      <c r="H42" s="55"/>
      <c r="I42" s="55"/>
      <c r="J42" s="55"/>
    </row>
    <row r="43" spans="1:10" ht="12.75">
      <c r="A43" s="55">
        <v>14.5</v>
      </c>
      <c r="B43" s="55">
        <v>88.8</v>
      </c>
      <c r="C43" s="55"/>
      <c r="D43" s="55"/>
      <c r="E43" s="55"/>
      <c r="F43" s="55">
        <v>69.5</v>
      </c>
      <c r="G43" s="55">
        <v>79.61</v>
      </c>
      <c r="H43" s="55"/>
      <c r="I43" s="55"/>
      <c r="J43" s="55"/>
    </row>
    <row r="44" spans="1:10" ht="12.75">
      <c r="A44" s="55">
        <v>14.75</v>
      </c>
      <c r="B44" s="55">
        <v>89.37</v>
      </c>
      <c r="C44" s="55"/>
      <c r="D44" s="55"/>
      <c r="E44" s="55"/>
      <c r="F44" s="55">
        <v>69.75</v>
      </c>
      <c r="G44" s="55">
        <v>79.72</v>
      </c>
      <c r="H44" s="55"/>
      <c r="I44" s="55"/>
      <c r="J44" s="55"/>
    </row>
    <row r="45" spans="1:10" ht="12.75">
      <c r="A45" s="55">
        <v>15</v>
      </c>
      <c r="B45" s="55">
        <v>89.93</v>
      </c>
      <c r="C45" s="55"/>
      <c r="D45" s="55"/>
      <c r="E45" s="55"/>
      <c r="F45" s="55">
        <v>70</v>
      </c>
      <c r="G45" s="55">
        <v>79.83</v>
      </c>
      <c r="H45" s="55"/>
      <c r="I45" s="55"/>
      <c r="J45" s="55"/>
    </row>
    <row r="46" spans="1:10" ht="12.75">
      <c r="A46" s="55">
        <v>15.25</v>
      </c>
      <c r="B46" s="55">
        <v>90.48</v>
      </c>
      <c r="C46" s="55"/>
      <c r="D46" s="55"/>
      <c r="E46" s="55"/>
      <c r="F46" s="55">
        <v>70.25</v>
      </c>
      <c r="G46" s="55">
        <v>79.93</v>
      </c>
      <c r="H46" s="55"/>
      <c r="I46" s="55"/>
      <c r="J46" s="55"/>
    </row>
    <row r="47" spans="1:10" ht="12.75">
      <c r="A47" s="55">
        <v>15.5</v>
      </c>
      <c r="B47" s="55">
        <v>91.02</v>
      </c>
      <c r="C47" s="55"/>
      <c r="D47" s="55"/>
      <c r="E47" s="55"/>
      <c r="F47" s="55">
        <v>70.5</v>
      </c>
      <c r="G47" s="55">
        <v>80.04</v>
      </c>
      <c r="H47" s="55"/>
      <c r="I47" s="55"/>
      <c r="J47" s="55"/>
    </row>
    <row r="48" spans="1:10" ht="12.75">
      <c r="A48" s="55">
        <v>15.75</v>
      </c>
      <c r="B48" s="55">
        <v>91.55</v>
      </c>
      <c r="C48" s="55"/>
      <c r="D48" s="55"/>
      <c r="E48" s="55"/>
      <c r="F48" s="55">
        <v>70.75</v>
      </c>
      <c r="G48" s="55">
        <v>80.14</v>
      </c>
      <c r="H48" s="55"/>
      <c r="I48" s="55"/>
      <c r="J48" s="55"/>
    </row>
    <row r="49" spans="1:10" ht="12.75">
      <c r="A49" s="55">
        <v>16</v>
      </c>
      <c r="B49" s="55">
        <v>92.07</v>
      </c>
      <c r="C49" s="55"/>
      <c r="D49" s="55"/>
      <c r="E49" s="55"/>
      <c r="F49" s="55">
        <v>71</v>
      </c>
      <c r="G49" s="55">
        <v>80.25</v>
      </c>
      <c r="H49" s="55"/>
      <c r="I49" s="55"/>
      <c r="J49" s="55"/>
    </row>
    <row r="50" spans="1:10" ht="12.75">
      <c r="A50" s="55">
        <v>16.25</v>
      </c>
      <c r="B50" s="55">
        <v>92.58</v>
      </c>
      <c r="C50" s="55"/>
      <c r="D50" s="55"/>
      <c r="E50" s="55"/>
      <c r="F50" s="55">
        <v>71.25</v>
      </c>
      <c r="G50" s="55">
        <v>80.35</v>
      </c>
      <c r="H50" s="55"/>
      <c r="I50" s="55"/>
      <c r="J50" s="55"/>
    </row>
    <row r="51" spans="1:10" ht="12.75">
      <c r="A51" s="55">
        <v>16.5</v>
      </c>
      <c r="B51" s="55">
        <v>93.09</v>
      </c>
      <c r="C51" s="55"/>
      <c r="D51" s="55"/>
      <c r="E51" s="55"/>
      <c r="F51" s="55">
        <v>71.5</v>
      </c>
      <c r="G51" s="55">
        <v>80.46</v>
      </c>
      <c r="H51" s="55"/>
      <c r="I51" s="55"/>
      <c r="J51" s="55"/>
    </row>
    <row r="52" spans="1:10" ht="12.75">
      <c r="A52" s="55">
        <v>16.75</v>
      </c>
      <c r="B52" s="55">
        <v>93.59</v>
      </c>
      <c r="C52" s="55"/>
      <c r="D52" s="55"/>
      <c r="E52" s="55"/>
      <c r="F52" s="55">
        <v>71.75</v>
      </c>
      <c r="G52" s="55">
        <v>80.56</v>
      </c>
      <c r="H52" s="55"/>
      <c r="I52" s="55"/>
      <c r="J52" s="55"/>
    </row>
    <row r="53" spans="1:10" ht="12.75">
      <c r="A53" s="55">
        <v>17</v>
      </c>
      <c r="B53" s="55">
        <v>94.08</v>
      </c>
      <c r="C53" s="55"/>
      <c r="D53" s="55"/>
      <c r="E53" s="55"/>
      <c r="F53" s="55">
        <v>72</v>
      </c>
      <c r="G53" s="55">
        <v>80.67</v>
      </c>
      <c r="H53" s="55"/>
      <c r="I53" s="55"/>
      <c r="J53" s="55"/>
    </row>
    <row r="54" spans="1:10" ht="12.75">
      <c r="A54" s="55">
        <v>17.25</v>
      </c>
      <c r="B54" s="55">
        <v>94.57</v>
      </c>
      <c r="C54" s="55"/>
      <c r="D54" s="55"/>
      <c r="E54" s="55"/>
      <c r="F54" s="55">
        <v>72.25</v>
      </c>
      <c r="G54" s="55">
        <v>80.77</v>
      </c>
      <c r="H54" s="55"/>
      <c r="I54" s="55"/>
      <c r="J54" s="55"/>
    </row>
    <row r="55" spans="1:10" ht="12.75">
      <c r="A55" s="55">
        <v>17.5</v>
      </c>
      <c r="B55" s="55">
        <v>95.05</v>
      </c>
      <c r="C55" s="55"/>
      <c r="D55" s="55"/>
      <c r="E55" s="55"/>
      <c r="F55" s="55">
        <v>72.5</v>
      </c>
      <c r="G55" s="55">
        <v>80.87</v>
      </c>
      <c r="H55" s="55"/>
      <c r="I55" s="55"/>
      <c r="J55" s="55"/>
    </row>
    <row r="56" spans="1:10" ht="12.75">
      <c r="A56" s="55">
        <v>17.75</v>
      </c>
      <c r="B56" s="55">
        <v>95.52</v>
      </c>
      <c r="C56" s="55"/>
      <c r="D56" s="55"/>
      <c r="E56" s="55"/>
      <c r="F56" s="55">
        <v>72.75</v>
      </c>
      <c r="G56" s="55">
        <v>80.98</v>
      </c>
      <c r="H56" s="55"/>
      <c r="I56" s="55"/>
      <c r="J56" s="55"/>
    </row>
    <row r="57" spans="1:10" ht="12.75">
      <c r="A57" s="55">
        <v>18</v>
      </c>
      <c r="B57" s="55">
        <v>95.98</v>
      </c>
      <c r="C57" s="55"/>
      <c r="D57" s="55"/>
      <c r="E57" s="55"/>
      <c r="F57" s="55">
        <v>73</v>
      </c>
      <c r="G57" s="55">
        <v>81.08</v>
      </c>
      <c r="H57" s="55"/>
      <c r="I57" s="55"/>
      <c r="J57" s="55"/>
    </row>
    <row r="58" spans="1:10" ht="12.75">
      <c r="A58" s="55">
        <v>18.25</v>
      </c>
      <c r="B58" s="55">
        <v>96.44</v>
      </c>
      <c r="C58" s="55"/>
      <c r="D58" s="55"/>
      <c r="E58" s="55"/>
      <c r="F58" s="55">
        <v>73.25</v>
      </c>
      <c r="G58" s="55">
        <v>81.18</v>
      </c>
      <c r="H58" s="55"/>
      <c r="I58" s="55"/>
      <c r="J58" s="55"/>
    </row>
    <row r="59" spans="1:10" ht="12.75">
      <c r="A59" s="55">
        <v>18.5</v>
      </c>
      <c r="B59" s="55">
        <v>96.89</v>
      </c>
      <c r="C59" s="55"/>
      <c r="D59" s="55"/>
      <c r="E59" s="55"/>
      <c r="F59" s="55">
        <v>73.5</v>
      </c>
      <c r="G59" s="55">
        <v>81.28</v>
      </c>
      <c r="H59" s="55"/>
      <c r="I59" s="55"/>
      <c r="J59" s="55"/>
    </row>
    <row r="60" spans="1:10" ht="12.75">
      <c r="A60" s="55">
        <v>18.75</v>
      </c>
      <c r="B60" s="55">
        <v>97.34</v>
      </c>
      <c r="C60" s="55"/>
      <c r="D60" s="55"/>
      <c r="E60" s="55"/>
      <c r="F60" s="55">
        <v>73.75</v>
      </c>
      <c r="G60" s="55">
        <v>81.38</v>
      </c>
      <c r="H60" s="55"/>
      <c r="I60" s="55"/>
      <c r="J60" s="55"/>
    </row>
    <row r="61" spans="1:10" ht="12.75">
      <c r="A61" s="55">
        <v>19</v>
      </c>
      <c r="B61" s="55">
        <v>97.78</v>
      </c>
      <c r="C61" s="55"/>
      <c r="D61" s="55"/>
      <c r="E61" s="55"/>
      <c r="F61" s="55">
        <v>74</v>
      </c>
      <c r="G61" s="55">
        <v>81.48</v>
      </c>
      <c r="H61" s="55"/>
      <c r="I61" s="55"/>
      <c r="J61" s="55"/>
    </row>
    <row r="62" spans="1:10" ht="12.75">
      <c r="A62" s="55">
        <v>19.25</v>
      </c>
      <c r="B62" s="55">
        <v>98.21</v>
      </c>
      <c r="C62" s="55"/>
      <c r="D62" s="55"/>
      <c r="E62" s="55"/>
      <c r="F62" s="55">
        <v>74.25</v>
      </c>
      <c r="G62" s="55">
        <v>81.58</v>
      </c>
      <c r="H62" s="55"/>
      <c r="I62" s="55"/>
      <c r="J62" s="55"/>
    </row>
    <row r="63" spans="1:10" ht="12.75">
      <c r="A63" s="55">
        <v>19.5</v>
      </c>
      <c r="B63" s="55">
        <v>98.64</v>
      </c>
      <c r="C63" s="55"/>
      <c r="D63" s="55"/>
      <c r="E63" s="55"/>
      <c r="F63" s="55">
        <v>74.5</v>
      </c>
      <c r="G63" s="55">
        <v>81.68</v>
      </c>
      <c r="H63" s="55"/>
      <c r="I63" s="55"/>
      <c r="J63" s="55"/>
    </row>
    <row r="64" spans="1:10" ht="12.75">
      <c r="A64" s="55">
        <v>19.75</v>
      </c>
      <c r="B64" s="55">
        <v>99.06</v>
      </c>
      <c r="C64" s="55"/>
      <c r="D64" s="55"/>
      <c r="E64" s="55"/>
      <c r="F64" s="55">
        <v>74.75</v>
      </c>
      <c r="G64" s="55">
        <v>81.78</v>
      </c>
      <c r="H64" s="55"/>
      <c r="I64" s="55"/>
      <c r="J64" s="55"/>
    </row>
    <row r="65" spans="1:10" ht="12.75">
      <c r="A65" s="55">
        <v>20</v>
      </c>
      <c r="B65" s="55">
        <v>99.48</v>
      </c>
      <c r="C65" s="55"/>
      <c r="D65" s="55"/>
      <c r="E65" s="55"/>
      <c r="F65" s="55">
        <v>75</v>
      </c>
      <c r="G65" s="55">
        <v>81.88</v>
      </c>
      <c r="H65" s="55"/>
      <c r="I65" s="55"/>
      <c r="J65" s="55"/>
    </row>
    <row r="66" spans="1:10" ht="12.75">
      <c r="A66" s="55">
        <v>20.25</v>
      </c>
      <c r="B66" s="55">
        <v>99.89</v>
      </c>
      <c r="C66" s="55"/>
      <c r="D66" s="55"/>
      <c r="E66" s="55"/>
      <c r="F66" s="55">
        <v>75.25</v>
      </c>
      <c r="G66" s="55">
        <v>81.98</v>
      </c>
      <c r="H66" s="55"/>
      <c r="I66" s="55"/>
      <c r="J66" s="55"/>
    </row>
    <row r="67" spans="1:10" ht="12.75">
      <c r="A67" s="55">
        <v>20.5</v>
      </c>
      <c r="B67" s="55">
        <v>100.3</v>
      </c>
      <c r="C67" s="55"/>
      <c r="D67" s="55"/>
      <c r="E67" s="55"/>
      <c r="F67" s="55">
        <v>75.5</v>
      </c>
      <c r="G67" s="55">
        <v>82.08</v>
      </c>
      <c r="H67" s="55"/>
      <c r="I67" s="55"/>
      <c r="J67" s="55"/>
    </row>
    <row r="68" spans="1:10" ht="12.75">
      <c r="A68" s="55">
        <v>20.75</v>
      </c>
      <c r="B68" s="55">
        <v>100.7</v>
      </c>
      <c r="C68" s="55"/>
      <c r="D68" s="55"/>
      <c r="E68" s="55"/>
      <c r="F68" s="55">
        <v>75.75</v>
      </c>
      <c r="G68" s="55">
        <v>82.18</v>
      </c>
      <c r="H68" s="55"/>
      <c r="I68" s="55"/>
      <c r="J68" s="55"/>
    </row>
    <row r="69" spans="1:10" ht="12.75">
      <c r="A69" s="55">
        <v>21</v>
      </c>
      <c r="B69" s="55">
        <v>101.1</v>
      </c>
      <c r="C69" s="55"/>
      <c r="D69" s="55"/>
      <c r="E69" s="55"/>
      <c r="F69" s="55">
        <v>76</v>
      </c>
      <c r="G69" s="55">
        <v>82.28</v>
      </c>
      <c r="H69" s="55"/>
      <c r="I69" s="55"/>
      <c r="J69" s="55"/>
    </row>
    <row r="70" spans="1:10" ht="12.75">
      <c r="A70" s="55">
        <v>21.25</v>
      </c>
      <c r="B70" s="55">
        <v>101.49</v>
      </c>
      <c r="C70" s="55"/>
      <c r="D70" s="55"/>
      <c r="E70" s="55"/>
      <c r="F70" s="55">
        <v>76.25</v>
      </c>
      <c r="G70" s="55">
        <v>82.38</v>
      </c>
      <c r="H70" s="55"/>
      <c r="I70" s="55"/>
      <c r="J70" s="55"/>
    </row>
    <row r="71" spans="1:10" ht="12.75">
      <c r="A71" s="55">
        <v>21.5</v>
      </c>
      <c r="B71" s="55">
        <v>101.88</v>
      </c>
      <c r="C71" s="55"/>
      <c r="D71" s="55"/>
      <c r="E71" s="55"/>
      <c r="F71" s="55">
        <v>76.5</v>
      </c>
      <c r="G71" s="55">
        <v>82.47</v>
      </c>
      <c r="H71" s="55"/>
      <c r="I71" s="55"/>
      <c r="J71" s="55"/>
    </row>
    <row r="72" spans="1:10" ht="12.75">
      <c r="A72" s="55">
        <v>21.75</v>
      </c>
      <c r="B72" s="55">
        <v>102.26</v>
      </c>
      <c r="C72" s="55"/>
      <c r="D72" s="55"/>
      <c r="E72" s="55"/>
      <c r="F72" s="55">
        <v>76.75</v>
      </c>
      <c r="G72" s="55">
        <v>82.57</v>
      </c>
      <c r="H72" s="55"/>
      <c r="I72" s="55"/>
      <c r="J72" s="55"/>
    </row>
    <row r="73" spans="1:10" ht="12.75">
      <c r="A73" s="55">
        <v>22</v>
      </c>
      <c r="B73" s="55">
        <v>102.64</v>
      </c>
      <c r="C73" s="55"/>
      <c r="D73" s="55"/>
      <c r="E73" s="55"/>
      <c r="F73" s="55">
        <v>77</v>
      </c>
      <c r="G73" s="55">
        <v>82.67</v>
      </c>
      <c r="H73" s="55"/>
      <c r="I73" s="55"/>
      <c r="J73" s="55"/>
    </row>
    <row r="74" spans="1:10" ht="12.75">
      <c r="A74" s="55">
        <v>22.25</v>
      </c>
      <c r="B74" s="55">
        <v>103.02</v>
      </c>
      <c r="C74" s="55"/>
      <c r="D74" s="55"/>
      <c r="E74" s="55"/>
      <c r="F74" s="55">
        <v>77.25</v>
      </c>
      <c r="G74" s="55">
        <v>82.77</v>
      </c>
      <c r="H74" s="55"/>
      <c r="I74" s="55"/>
      <c r="J74" s="55"/>
    </row>
    <row r="75" spans="1:10" ht="12.75">
      <c r="A75" s="55">
        <v>22.5</v>
      </c>
      <c r="B75" s="55">
        <v>103.39</v>
      </c>
      <c r="C75" s="55"/>
      <c r="D75" s="55"/>
      <c r="E75" s="55"/>
      <c r="F75" s="55">
        <v>77.5</v>
      </c>
      <c r="G75" s="55">
        <v>82.86</v>
      </c>
      <c r="H75" s="55"/>
      <c r="I75" s="55"/>
      <c r="J75" s="55"/>
    </row>
    <row r="76" spans="1:10" ht="12.75">
      <c r="A76" s="55">
        <v>22.75</v>
      </c>
      <c r="B76" s="55">
        <v>103.76</v>
      </c>
      <c r="C76" s="55"/>
      <c r="D76" s="55"/>
      <c r="E76" s="55"/>
      <c r="F76" s="55">
        <v>77.75</v>
      </c>
      <c r="G76" s="55">
        <v>82.96</v>
      </c>
      <c r="H76" s="55"/>
      <c r="I76" s="55"/>
      <c r="J76" s="55"/>
    </row>
    <row r="77" spans="1:10" ht="12.75">
      <c r="A77" s="55">
        <v>23</v>
      </c>
      <c r="B77" s="55">
        <v>104.12</v>
      </c>
      <c r="C77" s="55"/>
      <c r="D77" s="55"/>
      <c r="E77" s="55"/>
      <c r="F77" s="55">
        <v>78</v>
      </c>
      <c r="G77" s="55">
        <v>83.05</v>
      </c>
      <c r="H77" s="55"/>
      <c r="I77" s="55"/>
      <c r="J77" s="55"/>
    </row>
    <row r="78" spans="1:10" ht="12.75">
      <c r="A78" s="55">
        <v>23.25</v>
      </c>
      <c r="B78" s="55">
        <v>104.48</v>
      </c>
      <c r="C78" s="55"/>
      <c r="D78" s="55"/>
      <c r="E78" s="55"/>
      <c r="F78" s="55">
        <v>78.25</v>
      </c>
      <c r="G78" s="55">
        <v>83.15</v>
      </c>
      <c r="H78" s="55"/>
      <c r="I78" s="55"/>
      <c r="J78" s="55"/>
    </row>
    <row r="79" spans="1:10" ht="12.75">
      <c r="A79" s="55">
        <v>23.5</v>
      </c>
      <c r="B79" s="55">
        <v>104.83</v>
      </c>
      <c r="C79" s="55"/>
      <c r="D79" s="55"/>
      <c r="E79" s="55"/>
      <c r="F79" s="55">
        <v>78.5</v>
      </c>
      <c r="G79" s="55">
        <v>83.24</v>
      </c>
      <c r="H79" s="55"/>
      <c r="I79" s="55"/>
      <c r="J79" s="55"/>
    </row>
    <row r="80" spans="1:10" ht="12.75">
      <c r="A80" s="55">
        <v>23.75</v>
      </c>
      <c r="B80" s="55">
        <v>105.19</v>
      </c>
      <c r="C80" s="55"/>
      <c r="D80" s="55"/>
      <c r="E80" s="55"/>
      <c r="F80" s="55">
        <v>78.75</v>
      </c>
      <c r="G80" s="55">
        <v>83.34</v>
      </c>
      <c r="H80" s="55"/>
      <c r="I80" s="55"/>
      <c r="J80" s="55"/>
    </row>
    <row r="81" spans="1:10" ht="12.75">
      <c r="A81" s="55">
        <v>24</v>
      </c>
      <c r="B81" s="55">
        <v>105.53</v>
      </c>
      <c r="C81" s="55"/>
      <c r="D81" s="55"/>
      <c r="E81" s="55"/>
      <c r="F81" s="55">
        <v>79</v>
      </c>
      <c r="G81" s="55">
        <v>83.43</v>
      </c>
      <c r="H81" s="55"/>
      <c r="I81" s="55"/>
      <c r="J81" s="55"/>
    </row>
    <row r="82" spans="1:10" ht="12.75">
      <c r="A82" s="55">
        <v>24.25</v>
      </c>
      <c r="B82" s="55">
        <v>105.88</v>
      </c>
      <c r="C82" s="55"/>
      <c r="D82" s="55"/>
      <c r="E82" s="55"/>
      <c r="F82" s="55">
        <v>79.25</v>
      </c>
      <c r="G82" s="55">
        <v>83.53</v>
      </c>
      <c r="H82" s="55"/>
      <c r="I82" s="55"/>
      <c r="J82" s="55"/>
    </row>
    <row r="83" spans="1:10" ht="12.75">
      <c r="A83" s="55">
        <v>24.5</v>
      </c>
      <c r="B83" s="55">
        <v>106.22</v>
      </c>
      <c r="C83" s="55"/>
      <c r="D83" s="55"/>
      <c r="E83" s="55"/>
      <c r="F83" s="55">
        <v>79.5</v>
      </c>
      <c r="G83" s="55">
        <v>83.62</v>
      </c>
      <c r="H83" s="55"/>
      <c r="I83" s="55"/>
      <c r="J83" s="55"/>
    </row>
    <row r="84" spans="1:10" ht="12.75">
      <c r="A84" s="55">
        <v>24.75</v>
      </c>
      <c r="B84" s="55">
        <v>106.56</v>
      </c>
      <c r="C84" s="55"/>
      <c r="D84" s="55"/>
      <c r="E84" s="55"/>
      <c r="F84" s="55">
        <v>79.75</v>
      </c>
      <c r="G84" s="55">
        <v>83.72</v>
      </c>
      <c r="H84" s="55"/>
      <c r="I84" s="55"/>
      <c r="J84" s="55"/>
    </row>
    <row r="85" spans="1:10" ht="12.75">
      <c r="A85" s="55">
        <v>25</v>
      </c>
      <c r="B85" s="55">
        <v>106.89</v>
      </c>
      <c r="C85" s="55"/>
      <c r="D85" s="55"/>
      <c r="E85" s="55"/>
      <c r="F85" s="55">
        <v>80</v>
      </c>
      <c r="G85" s="55">
        <v>83.81</v>
      </c>
      <c r="H85" s="55"/>
      <c r="I85" s="55"/>
      <c r="J85" s="55"/>
    </row>
    <row r="86" spans="1:10" ht="12.75">
      <c r="A86" s="55">
        <v>25.25</v>
      </c>
      <c r="B86" s="55">
        <v>107.22</v>
      </c>
      <c r="C86" s="55"/>
      <c r="D86" s="55"/>
      <c r="E86" s="55"/>
      <c r="F86" s="55">
        <v>80.25</v>
      </c>
      <c r="G86" s="55">
        <v>83.9</v>
      </c>
      <c r="H86" s="55"/>
      <c r="I86" s="55"/>
      <c r="J86" s="55"/>
    </row>
    <row r="87" spans="1:10" ht="12.75">
      <c r="A87" s="55">
        <v>25.5</v>
      </c>
      <c r="B87" s="55">
        <v>107.55</v>
      </c>
      <c r="C87" s="55"/>
      <c r="D87" s="55"/>
      <c r="E87" s="55"/>
      <c r="F87" s="55">
        <v>80.5</v>
      </c>
      <c r="G87" s="55">
        <v>83.99</v>
      </c>
      <c r="H87" s="55"/>
      <c r="I87" s="55"/>
      <c r="J87" s="55"/>
    </row>
    <row r="88" spans="1:10" ht="12.75">
      <c r="A88" s="55">
        <v>25.75</v>
      </c>
      <c r="B88" s="55">
        <v>107.87</v>
      </c>
      <c r="C88" s="55"/>
      <c r="D88" s="55"/>
      <c r="E88" s="55"/>
      <c r="F88" s="55">
        <v>80.75</v>
      </c>
      <c r="G88" s="55">
        <v>84.09</v>
      </c>
      <c r="H88" s="55"/>
      <c r="I88" s="55"/>
      <c r="J88" s="55"/>
    </row>
    <row r="89" spans="1:10" ht="12.75">
      <c r="A89" s="55">
        <v>26</v>
      </c>
      <c r="B89" s="55">
        <v>108.19</v>
      </c>
      <c r="C89" s="55"/>
      <c r="D89" s="55"/>
      <c r="E89" s="55"/>
      <c r="F89" s="55">
        <v>81</v>
      </c>
      <c r="G89" s="55">
        <v>84.18</v>
      </c>
      <c r="H89" s="55"/>
      <c r="I89" s="55"/>
      <c r="J89" s="55"/>
    </row>
    <row r="90" spans="1:10" ht="12.75">
      <c r="A90" s="55">
        <v>26.25</v>
      </c>
      <c r="B90" s="55">
        <v>108.51</v>
      </c>
      <c r="C90" s="55"/>
      <c r="D90" s="55"/>
      <c r="E90" s="55"/>
      <c r="F90" s="55">
        <v>81.25</v>
      </c>
      <c r="G90" s="55">
        <v>84.27</v>
      </c>
      <c r="H90" s="55"/>
      <c r="I90" s="55"/>
      <c r="J90" s="55"/>
    </row>
    <row r="91" spans="1:10" ht="12.75">
      <c r="A91" s="55">
        <v>26.5</v>
      </c>
      <c r="B91" s="55">
        <v>108.82</v>
      </c>
      <c r="C91" s="55"/>
      <c r="D91" s="55"/>
      <c r="E91" s="55"/>
      <c r="F91" s="55">
        <v>81.5</v>
      </c>
      <c r="G91" s="55">
        <v>84.36</v>
      </c>
      <c r="H91" s="55"/>
      <c r="I91" s="55"/>
      <c r="J91" s="55"/>
    </row>
    <row r="92" spans="1:10" ht="12.75">
      <c r="A92" s="55">
        <v>26.75</v>
      </c>
      <c r="B92" s="55">
        <v>109.14</v>
      </c>
      <c r="C92" s="55"/>
      <c r="D92" s="55"/>
      <c r="E92" s="55"/>
      <c r="F92" s="55">
        <v>81.75</v>
      </c>
      <c r="G92" s="55">
        <v>84.45</v>
      </c>
      <c r="H92" s="55"/>
      <c r="I92" s="55"/>
      <c r="J92" s="55"/>
    </row>
    <row r="93" spans="1:10" ht="12.75">
      <c r="A93" s="55">
        <v>27</v>
      </c>
      <c r="B93" s="55">
        <v>109.44</v>
      </c>
      <c r="C93" s="55"/>
      <c r="D93" s="55"/>
      <c r="E93" s="55"/>
      <c r="F93" s="55">
        <v>82</v>
      </c>
      <c r="G93" s="55">
        <v>84.54</v>
      </c>
      <c r="H93" s="55"/>
      <c r="I93" s="55"/>
      <c r="J93" s="55"/>
    </row>
    <row r="94" spans="1:10" ht="12.75">
      <c r="A94" s="55">
        <v>27.25</v>
      </c>
      <c r="B94" s="55">
        <v>109.75</v>
      </c>
      <c r="C94" s="55"/>
      <c r="D94" s="55"/>
      <c r="E94" s="55"/>
      <c r="F94" s="55">
        <v>82.25</v>
      </c>
      <c r="G94" s="55">
        <v>84.64</v>
      </c>
      <c r="H94" s="55"/>
      <c r="I94" s="55"/>
      <c r="J94" s="55"/>
    </row>
    <row r="95" spans="1:10" ht="12.75">
      <c r="A95" s="55">
        <v>27.5</v>
      </c>
      <c r="B95" s="55">
        <v>110.05</v>
      </c>
      <c r="C95" s="55"/>
      <c r="D95" s="55"/>
      <c r="E95" s="55"/>
      <c r="F95" s="55">
        <v>82.5</v>
      </c>
      <c r="G95" s="55">
        <v>84.73</v>
      </c>
      <c r="H95" s="55"/>
      <c r="I95" s="55"/>
      <c r="J95" s="55"/>
    </row>
    <row r="96" spans="1:10" ht="12.75">
      <c r="A96" s="55">
        <v>27.75</v>
      </c>
      <c r="B96" s="55">
        <v>110.35</v>
      </c>
      <c r="C96" s="55"/>
      <c r="D96" s="55"/>
      <c r="E96" s="55"/>
      <c r="F96" s="55">
        <v>82.75</v>
      </c>
      <c r="G96" s="55">
        <v>84.82</v>
      </c>
      <c r="H96" s="55"/>
      <c r="I96" s="55"/>
      <c r="J96" s="55"/>
    </row>
    <row r="97" spans="1:10" ht="12.75">
      <c r="A97" s="55">
        <v>28</v>
      </c>
      <c r="B97" s="55">
        <v>110.65</v>
      </c>
      <c r="C97" s="55"/>
      <c r="D97" s="55"/>
      <c r="E97" s="55"/>
      <c r="F97" s="55">
        <v>83</v>
      </c>
      <c r="G97" s="55">
        <v>84.91</v>
      </c>
      <c r="H97" s="55"/>
      <c r="I97" s="55"/>
      <c r="J97" s="55"/>
    </row>
    <row r="98" spans="1:10" ht="12.75">
      <c r="A98" s="55">
        <v>28.25</v>
      </c>
      <c r="B98" s="55">
        <v>110.95</v>
      </c>
      <c r="C98" s="55"/>
      <c r="D98" s="55"/>
      <c r="E98" s="55"/>
      <c r="F98" s="55">
        <v>83.25</v>
      </c>
      <c r="G98" s="55">
        <v>85</v>
      </c>
      <c r="H98" s="55"/>
      <c r="I98" s="55"/>
      <c r="J98" s="55"/>
    </row>
    <row r="99" spans="1:10" ht="12.75">
      <c r="A99" s="55">
        <v>28.5</v>
      </c>
      <c r="B99" s="55">
        <v>111.24</v>
      </c>
      <c r="C99" s="55"/>
      <c r="D99" s="55"/>
      <c r="E99" s="55"/>
      <c r="F99" s="55">
        <v>83.5</v>
      </c>
      <c r="G99" s="55">
        <v>85.08</v>
      </c>
      <c r="H99" s="55"/>
      <c r="I99" s="55"/>
      <c r="J99" s="55"/>
    </row>
    <row r="100" spans="1:10" ht="12.75">
      <c r="A100" s="55">
        <v>28.75</v>
      </c>
      <c r="B100" s="55">
        <v>111.53</v>
      </c>
      <c r="C100" s="55"/>
      <c r="D100" s="55"/>
      <c r="E100" s="55"/>
      <c r="F100" s="55">
        <v>83.75</v>
      </c>
      <c r="G100" s="55">
        <v>85.17</v>
      </c>
      <c r="H100" s="55"/>
      <c r="I100" s="55"/>
      <c r="J100" s="55"/>
    </row>
    <row r="101" spans="1:10" ht="12.75">
      <c r="A101" s="55">
        <v>29</v>
      </c>
      <c r="B101" s="55">
        <v>111.82</v>
      </c>
      <c r="C101" s="55"/>
      <c r="D101" s="55"/>
      <c r="E101" s="55"/>
      <c r="F101" s="55">
        <v>84</v>
      </c>
      <c r="G101" s="55">
        <v>85.26</v>
      </c>
      <c r="H101" s="55"/>
      <c r="I101" s="55"/>
      <c r="J101" s="55"/>
    </row>
    <row r="102" spans="1:10" ht="12.75">
      <c r="A102" s="55">
        <v>29.25</v>
      </c>
      <c r="B102" s="55">
        <v>112.1</v>
      </c>
      <c r="C102" s="55"/>
      <c r="D102" s="55"/>
      <c r="E102" s="55"/>
      <c r="F102" s="55">
        <v>84.25</v>
      </c>
      <c r="G102" s="55">
        <v>85.35</v>
      </c>
      <c r="H102" s="55"/>
      <c r="I102" s="55"/>
      <c r="J102" s="55"/>
    </row>
    <row r="103" spans="1:10" ht="12.75">
      <c r="A103" s="55">
        <v>29.5</v>
      </c>
      <c r="B103" s="55">
        <v>112.39</v>
      </c>
      <c r="C103" s="55"/>
      <c r="D103" s="55"/>
      <c r="E103" s="55"/>
      <c r="F103" s="55">
        <v>84.5</v>
      </c>
      <c r="G103" s="55">
        <v>85.44</v>
      </c>
      <c r="H103" s="55"/>
      <c r="I103" s="55"/>
      <c r="J103" s="55"/>
    </row>
    <row r="104" spans="1:10" ht="12.75">
      <c r="A104" s="55">
        <v>29.75</v>
      </c>
      <c r="B104" s="55">
        <v>112.67</v>
      </c>
      <c r="C104" s="55"/>
      <c r="D104" s="55"/>
      <c r="E104" s="55"/>
      <c r="F104" s="55">
        <v>84.75</v>
      </c>
      <c r="G104" s="55">
        <v>85.53</v>
      </c>
      <c r="H104" s="55"/>
      <c r="I104" s="55"/>
      <c r="J104" s="55"/>
    </row>
    <row r="105" spans="1:5" ht="12.75">
      <c r="A105" s="55">
        <v>30</v>
      </c>
      <c r="B105" s="55">
        <v>112.94</v>
      </c>
      <c r="C105" s="55"/>
      <c r="D105" s="55"/>
      <c r="E105" s="55"/>
    </row>
    <row r="106" spans="1:5" ht="12.75">
      <c r="A106" s="55">
        <v>30.25</v>
      </c>
      <c r="B106" s="55">
        <v>113.22</v>
      </c>
      <c r="C106" s="55"/>
      <c r="D106" s="55"/>
      <c r="E106" s="55"/>
    </row>
    <row r="107" spans="1:5" ht="12.75">
      <c r="A107" s="55">
        <v>30.5</v>
      </c>
      <c r="B107" s="55">
        <v>113.49</v>
      </c>
      <c r="C107" s="55"/>
      <c r="D107" s="55"/>
      <c r="E107" s="55"/>
    </row>
    <row r="108" spans="1:5" ht="12.75">
      <c r="A108" s="55">
        <v>30.75</v>
      </c>
      <c r="B108" s="55">
        <v>113.76</v>
      </c>
      <c r="C108" s="55"/>
      <c r="D108" s="55"/>
      <c r="E108" s="55"/>
    </row>
    <row r="109" spans="1:5" ht="12.75">
      <c r="A109" s="55">
        <v>31</v>
      </c>
      <c r="B109" s="55">
        <v>114.03</v>
      </c>
      <c r="C109" s="55"/>
      <c r="D109" s="55"/>
      <c r="E109" s="55"/>
    </row>
    <row r="110" spans="1:5" ht="12.75">
      <c r="A110" s="55">
        <v>31.25</v>
      </c>
      <c r="B110" s="55">
        <v>114.3</v>
      </c>
      <c r="C110" s="55"/>
      <c r="D110" s="55"/>
      <c r="E110" s="55"/>
    </row>
    <row r="111" spans="1:5" ht="12.75">
      <c r="A111" s="55">
        <v>31.5</v>
      </c>
      <c r="B111" s="55">
        <v>114.56</v>
      </c>
      <c r="C111" s="55"/>
      <c r="D111" s="55"/>
      <c r="E111" s="55"/>
    </row>
    <row r="112" spans="1:5" ht="12.75">
      <c r="A112" s="55">
        <v>31.75</v>
      </c>
      <c r="B112" s="55">
        <v>114.83</v>
      </c>
      <c r="C112" s="55"/>
      <c r="D112" s="55"/>
      <c r="E112" s="55"/>
    </row>
    <row r="113" spans="1:5" ht="12.75">
      <c r="A113" s="55">
        <v>32</v>
      </c>
      <c r="B113" s="55">
        <v>115.09</v>
      </c>
      <c r="C113" s="55"/>
      <c r="D113" s="55"/>
      <c r="E113" s="55"/>
    </row>
    <row r="114" spans="1:5" ht="12.75">
      <c r="A114" s="55">
        <v>32.25</v>
      </c>
      <c r="B114" s="55">
        <v>115.35</v>
      </c>
      <c r="C114" s="55"/>
      <c r="D114" s="55"/>
      <c r="E114" s="55"/>
    </row>
    <row r="115" spans="1:5" ht="12.75">
      <c r="A115" s="55">
        <v>32.5</v>
      </c>
      <c r="B115" s="55">
        <v>115.6</v>
      </c>
      <c r="C115" s="55"/>
      <c r="D115" s="55"/>
      <c r="E115" s="55"/>
    </row>
    <row r="116" spans="1:5" ht="12.75">
      <c r="A116" s="55">
        <v>32.75</v>
      </c>
      <c r="B116" s="55">
        <v>115.86</v>
      </c>
      <c r="C116" s="55"/>
      <c r="D116" s="55"/>
      <c r="E116" s="55"/>
    </row>
    <row r="117" spans="1:5" ht="12.75">
      <c r="A117" s="55">
        <v>33</v>
      </c>
      <c r="B117" s="55">
        <v>116.11</v>
      </c>
      <c r="C117" s="55"/>
      <c r="D117" s="55"/>
      <c r="E117" s="55"/>
    </row>
    <row r="118" spans="1:5" ht="12.75">
      <c r="A118" s="55">
        <v>33.25</v>
      </c>
      <c r="B118" s="55">
        <v>116.36</v>
      </c>
      <c r="C118" s="55"/>
      <c r="D118" s="55"/>
      <c r="E118" s="55"/>
    </row>
    <row r="119" spans="1:5" ht="12.75">
      <c r="A119" s="55">
        <v>33.5</v>
      </c>
      <c r="B119" s="55">
        <v>116.61</v>
      </c>
      <c r="C119" s="55"/>
      <c r="D119" s="55"/>
      <c r="E119" s="55"/>
    </row>
    <row r="120" spans="1:5" ht="12.75">
      <c r="A120" s="55">
        <v>33.75</v>
      </c>
      <c r="B120" s="55">
        <v>116.85</v>
      </c>
      <c r="C120" s="55"/>
      <c r="D120" s="55"/>
      <c r="E120" s="55"/>
    </row>
    <row r="121" spans="1:5" ht="12.75">
      <c r="A121" s="55">
        <v>34</v>
      </c>
      <c r="B121" s="55">
        <v>117.1</v>
      </c>
      <c r="C121" s="55"/>
      <c r="D121" s="55"/>
      <c r="E121" s="55"/>
    </row>
    <row r="122" spans="1:5" ht="12.75">
      <c r="A122" s="55">
        <v>34.25</v>
      </c>
      <c r="B122" s="55">
        <v>117.34</v>
      </c>
      <c r="C122" s="55"/>
      <c r="D122" s="55"/>
      <c r="E122" s="55"/>
    </row>
    <row r="123" spans="1:5" ht="12.75">
      <c r="A123" s="55">
        <v>34.5</v>
      </c>
      <c r="B123" s="55">
        <v>117.58</v>
      </c>
      <c r="C123" s="55"/>
      <c r="D123" s="55"/>
      <c r="E123" s="55"/>
    </row>
    <row r="124" spans="1:5" ht="12.75">
      <c r="A124" s="55">
        <v>34.75</v>
      </c>
      <c r="B124" s="55">
        <v>117.82</v>
      </c>
      <c r="C124" s="55"/>
      <c r="D124" s="55"/>
      <c r="E124" s="55"/>
    </row>
    <row r="125" spans="1:5" ht="12.75">
      <c r="A125" s="55">
        <v>35</v>
      </c>
      <c r="B125" s="55">
        <v>118.06</v>
      </c>
      <c r="C125" s="55"/>
      <c r="D125" s="55"/>
      <c r="E125" s="55"/>
    </row>
    <row r="126" spans="1:5" ht="12.75">
      <c r="A126" s="55">
        <v>35.25</v>
      </c>
      <c r="B126" s="55">
        <v>118.3</v>
      </c>
      <c r="C126" s="55"/>
      <c r="D126" s="55"/>
      <c r="E126" s="55"/>
    </row>
    <row r="127" spans="1:5" ht="12.75">
      <c r="A127" s="55">
        <v>35.5</v>
      </c>
      <c r="B127" s="55">
        <v>118.53</v>
      </c>
      <c r="C127" s="55"/>
      <c r="D127" s="55"/>
      <c r="E127" s="55"/>
    </row>
    <row r="128" spans="1:5" ht="12.75">
      <c r="A128" s="55">
        <v>35.75</v>
      </c>
      <c r="B128" s="55">
        <v>118.77</v>
      </c>
      <c r="C128" s="55"/>
      <c r="D128" s="55"/>
      <c r="E128" s="55"/>
    </row>
    <row r="129" spans="1:5" ht="12.75">
      <c r="A129" s="55">
        <v>36</v>
      </c>
      <c r="B129" s="55">
        <v>119</v>
      </c>
      <c r="C129" s="55"/>
      <c r="D129" s="55"/>
      <c r="E129" s="55"/>
    </row>
    <row r="130" spans="1:5" ht="12.75">
      <c r="A130" s="55">
        <v>36.25</v>
      </c>
      <c r="B130" s="55">
        <v>119.23</v>
      </c>
      <c r="C130" s="55"/>
      <c r="D130" s="55"/>
      <c r="E130" s="55"/>
    </row>
    <row r="131" spans="1:5" ht="12.75">
      <c r="A131" s="55">
        <v>36.5</v>
      </c>
      <c r="B131" s="55">
        <v>119.46</v>
      </c>
      <c r="C131" s="55"/>
      <c r="D131" s="55"/>
      <c r="E131" s="55"/>
    </row>
    <row r="132" spans="1:5" ht="12.75">
      <c r="A132" s="55">
        <v>36.75</v>
      </c>
      <c r="B132" s="55">
        <v>119.68</v>
      </c>
      <c r="C132" s="55"/>
      <c r="D132" s="55"/>
      <c r="E132" s="55"/>
    </row>
    <row r="133" spans="1:5" ht="12.75">
      <c r="A133" s="55">
        <v>37</v>
      </c>
      <c r="B133" s="55">
        <v>119.91</v>
      </c>
      <c r="C133" s="55"/>
      <c r="D133" s="55"/>
      <c r="E133" s="55"/>
    </row>
    <row r="134" spans="1:5" ht="12.75">
      <c r="A134" s="55">
        <v>37.25</v>
      </c>
      <c r="B134" s="55">
        <v>120.13</v>
      </c>
      <c r="C134" s="55"/>
      <c r="D134" s="55"/>
      <c r="E134" s="55"/>
    </row>
    <row r="135" spans="1:5" ht="12.75">
      <c r="A135" s="55">
        <v>37.5</v>
      </c>
      <c r="B135" s="55">
        <v>120.35</v>
      </c>
      <c r="C135" s="55"/>
      <c r="D135" s="55"/>
      <c r="E135" s="55"/>
    </row>
    <row r="136" spans="1:5" ht="12.75">
      <c r="A136" s="55">
        <v>37.75</v>
      </c>
      <c r="B136" s="55">
        <v>120.57</v>
      </c>
      <c r="C136" s="55"/>
      <c r="D136" s="55"/>
      <c r="E136" s="55"/>
    </row>
    <row r="137" spans="1:5" ht="12.75">
      <c r="A137" s="55">
        <v>38</v>
      </c>
      <c r="B137" s="55">
        <v>120.79</v>
      </c>
      <c r="C137" s="55"/>
      <c r="D137" s="55"/>
      <c r="E137" s="55"/>
    </row>
    <row r="138" spans="1:5" ht="12.75">
      <c r="A138" s="55">
        <v>38.25</v>
      </c>
      <c r="B138" s="55">
        <v>121.01</v>
      </c>
      <c r="C138" s="55"/>
      <c r="D138" s="55"/>
      <c r="E138" s="55"/>
    </row>
    <row r="139" spans="1:5" ht="12.75">
      <c r="A139" s="55">
        <v>38.5</v>
      </c>
      <c r="B139" s="55">
        <v>121.23</v>
      </c>
      <c r="C139" s="55"/>
      <c r="D139" s="55"/>
      <c r="E139" s="55"/>
    </row>
    <row r="140" spans="1:5" ht="12.75">
      <c r="A140" s="55">
        <v>38.75</v>
      </c>
      <c r="B140" s="55">
        <v>121.44</v>
      </c>
      <c r="C140" s="55"/>
      <c r="D140" s="55"/>
      <c r="E140" s="55"/>
    </row>
    <row r="141" spans="1:5" ht="12.75">
      <c r="A141" s="55">
        <v>39</v>
      </c>
      <c r="B141" s="55">
        <v>121.66</v>
      </c>
      <c r="C141" s="55"/>
      <c r="D141" s="55"/>
      <c r="E141" s="55"/>
    </row>
    <row r="142" spans="1:5" ht="12.75">
      <c r="A142" s="55">
        <v>39.25</v>
      </c>
      <c r="B142" s="55">
        <v>121.87</v>
      </c>
      <c r="C142" s="55"/>
      <c r="D142" s="55"/>
      <c r="E142" s="55"/>
    </row>
    <row r="143" spans="1:5" ht="12.75">
      <c r="A143" s="55">
        <v>39.5</v>
      </c>
      <c r="B143" s="55">
        <v>122.08</v>
      </c>
      <c r="C143" s="55"/>
      <c r="D143" s="55"/>
      <c r="E143" s="55"/>
    </row>
    <row r="144" spans="1:5" ht="12.75">
      <c r="A144" s="55">
        <v>39.75</v>
      </c>
      <c r="B144" s="55">
        <v>122.29</v>
      </c>
      <c r="C144" s="55"/>
      <c r="D144" s="55"/>
      <c r="E144" s="55"/>
    </row>
    <row r="145" spans="1:5" ht="12.75">
      <c r="A145" s="55">
        <v>40</v>
      </c>
      <c r="B145" s="55">
        <v>122.5</v>
      </c>
      <c r="C145" s="55"/>
      <c r="D145" s="55"/>
      <c r="E145" s="55"/>
    </row>
    <row r="146" spans="1:5" ht="12.75">
      <c r="A146" s="55">
        <v>40.25</v>
      </c>
      <c r="B146" s="55">
        <v>122.7</v>
      </c>
      <c r="C146" s="55"/>
      <c r="D146" s="55"/>
      <c r="E146" s="55"/>
    </row>
    <row r="147" spans="1:5" ht="12.75">
      <c r="A147" s="55">
        <v>40.5</v>
      </c>
      <c r="B147" s="55">
        <v>122.91</v>
      </c>
      <c r="C147" s="55"/>
      <c r="D147" s="55"/>
      <c r="E147" s="55"/>
    </row>
    <row r="148" spans="1:5" ht="12.75">
      <c r="A148" s="55">
        <v>40.75</v>
      </c>
      <c r="B148" s="55">
        <v>123.11</v>
      </c>
      <c r="C148" s="55"/>
      <c r="D148" s="55"/>
      <c r="E148" s="55"/>
    </row>
  </sheetData>
  <sheetProtection sheet="1"/>
  <printOptions horizontalCentered="1"/>
  <pageMargins left="0.25" right="0.25" top="0.9840277777777777" bottom="0.9840277777777777" header="0.5118055555555555" footer="0.5118055555555555"/>
  <pageSetup horizontalDpi="300" verticalDpi="300" orientation="portrait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pane ySplit="2" topLeftCell="A3" activePane="bottomLeft" state="frozen"/>
      <selection pane="topLeft" activeCell="A1" sqref="A1"/>
      <selection pane="bottomLeft" activeCell="E26" sqref="E26"/>
    </sheetView>
  </sheetViews>
  <sheetFormatPr defaultColWidth="9.33203125" defaultRowHeight="12.75"/>
  <sheetData>
    <row r="1" spans="1:7" ht="12.75">
      <c r="A1" s="37" t="s">
        <v>95</v>
      </c>
      <c r="G1" s="37" t="s">
        <v>96</v>
      </c>
    </row>
    <row r="2" spans="1:7" ht="12.75">
      <c r="A2" s="37" t="s">
        <v>97</v>
      </c>
      <c r="G2" s="37" t="s">
        <v>98</v>
      </c>
    </row>
    <row r="4" spans="2:11" ht="12.75">
      <c r="B4" s="38"/>
      <c r="C4" s="66" t="s">
        <v>92</v>
      </c>
      <c r="D4" s="66" t="s">
        <v>93</v>
      </c>
      <c r="E4" s="66" t="s">
        <v>94</v>
      </c>
      <c r="H4" s="38"/>
      <c r="I4" s="66" t="s">
        <v>92</v>
      </c>
      <c r="J4" s="66" t="s">
        <v>93</v>
      </c>
      <c r="K4" s="66" t="s">
        <v>94</v>
      </c>
    </row>
    <row r="5" spans="1:11" ht="12.75">
      <c r="A5" t="s">
        <v>85</v>
      </c>
      <c r="B5" s="67">
        <v>5</v>
      </c>
      <c r="C5" s="67">
        <v>5.25</v>
      </c>
      <c r="D5" s="67">
        <v>5.5</v>
      </c>
      <c r="E5" s="67">
        <v>5.75</v>
      </c>
      <c r="G5" t="s">
        <v>85</v>
      </c>
      <c r="H5" s="67">
        <v>0</v>
      </c>
      <c r="I5" s="67">
        <v>0.25</v>
      </c>
      <c r="J5" s="67">
        <v>0.5</v>
      </c>
      <c r="K5" s="67">
        <v>0.75</v>
      </c>
    </row>
    <row r="6" spans="1:11" ht="12.75">
      <c r="A6">
        <v>5</v>
      </c>
      <c r="B6" s="55">
        <v>53.44</v>
      </c>
      <c r="C6" s="55">
        <v>55.06</v>
      </c>
      <c r="D6" s="55">
        <v>56.61</v>
      </c>
      <c r="E6" s="55">
        <v>58.09</v>
      </c>
      <c r="G6">
        <v>60</v>
      </c>
      <c r="H6" s="55">
        <v>75.23</v>
      </c>
      <c r="I6" s="55">
        <v>75.35</v>
      </c>
      <c r="J6" s="55">
        <v>75.48</v>
      </c>
      <c r="K6" s="55">
        <v>75.6</v>
      </c>
    </row>
    <row r="7" spans="1:11" ht="12.75">
      <c r="A7">
        <v>6</v>
      </c>
      <c r="B7" s="55">
        <v>59.5</v>
      </c>
      <c r="C7" s="55">
        <v>60.85</v>
      </c>
      <c r="D7" s="55">
        <v>62.16</v>
      </c>
      <c r="E7" s="55">
        <v>63.41</v>
      </c>
      <c r="G7">
        <v>61</v>
      </c>
      <c r="H7" s="55">
        <v>75.72</v>
      </c>
      <c r="I7" s="55">
        <v>75.84</v>
      </c>
      <c r="J7" s="55">
        <v>75.96</v>
      </c>
      <c r="K7" s="55">
        <v>76.09</v>
      </c>
    </row>
    <row r="8" spans="1:11" ht="12.75">
      <c r="A8">
        <v>7</v>
      </c>
      <c r="B8" s="55">
        <v>64.62</v>
      </c>
      <c r="C8" s="55">
        <v>65.78</v>
      </c>
      <c r="D8" s="55">
        <v>66.91</v>
      </c>
      <c r="E8" s="55">
        <v>68</v>
      </c>
      <c r="G8">
        <v>62</v>
      </c>
      <c r="H8" s="55">
        <v>76.21</v>
      </c>
      <c r="I8" s="55">
        <v>76.33</v>
      </c>
      <c r="J8" s="55">
        <v>76.45</v>
      </c>
      <c r="K8" s="55">
        <v>76.56</v>
      </c>
    </row>
    <row r="9" spans="1:11" ht="12.75">
      <c r="A9">
        <v>8</v>
      </c>
      <c r="B9" s="55">
        <v>69.05</v>
      </c>
      <c r="C9" s="55">
        <v>70.07</v>
      </c>
      <c r="D9" s="55">
        <v>71.07</v>
      </c>
      <c r="E9" s="55">
        <v>72.03</v>
      </c>
      <c r="G9">
        <v>63</v>
      </c>
      <c r="H9" s="55">
        <v>76.68</v>
      </c>
      <c r="I9" s="55">
        <v>76.8</v>
      </c>
      <c r="J9" s="55">
        <v>76.92</v>
      </c>
      <c r="K9" s="55">
        <v>77.04</v>
      </c>
    </row>
    <row r="10" spans="1:11" ht="12.75">
      <c r="A10">
        <v>9</v>
      </c>
      <c r="B10" s="55">
        <v>72.96</v>
      </c>
      <c r="C10" s="55">
        <v>73.87</v>
      </c>
      <c r="D10" s="55">
        <v>74.76</v>
      </c>
      <c r="E10" s="55">
        <v>75.62</v>
      </c>
      <c r="G10">
        <v>64</v>
      </c>
      <c r="H10" s="55">
        <v>77.15</v>
      </c>
      <c r="I10" s="55">
        <v>77.27</v>
      </c>
      <c r="J10" s="55">
        <v>77.39</v>
      </c>
      <c r="K10" s="55">
        <v>77.5</v>
      </c>
    </row>
    <row r="11" spans="1:11" ht="12.75">
      <c r="A11">
        <v>10</v>
      </c>
      <c r="B11" s="55">
        <v>76.46</v>
      </c>
      <c r="C11" s="55">
        <v>77.28</v>
      </c>
      <c r="D11" s="55">
        <v>78.08</v>
      </c>
      <c r="E11" s="55">
        <v>78.86</v>
      </c>
      <c r="G11">
        <v>65</v>
      </c>
      <c r="H11" s="55">
        <v>77.62</v>
      </c>
      <c r="I11" s="55">
        <v>77.73</v>
      </c>
      <c r="J11" s="55">
        <v>77.84</v>
      </c>
      <c r="K11" s="55">
        <v>77.96</v>
      </c>
    </row>
    <row r="12" spans="1:11" ht="12.75">
      <c r="A12">
        <v>11</v>
      </c>
      <c r="B12" s="55">
        <v>79.63</v>
      </c>
      <c r="C12" s="55">
        <v>80.37</v>
      </c>
      <c r="D12" s="55">
        <v>81.1</v>
      </c>
      <c r="E12" s="55">
        <v>81.82</v>
      </c>
      <c r="G12">
        <v>66</v>
      </c>
      <c r="H12" s="55">
        <v>78.07</v>
      </c>
      <c r="I12" s="55">
        <v>78.18</v>
      </c>
      <c r="J12" s="55">
        <v>78.3</v>
      </c>
      <c r="K12" s="55">
        <v>78.41</v>
      </c>
    </row>
    <row r="13" spans="1:11" ht="12.75">
      <c r="A13">
        <v>12</v>
      </c>
      <c r="B13" s="55">
        <v>82.52</v>
      </c>
      <c r="C13" s="55">
        <v>83.2</v>
      </c>
      <c r="D13" s="55">
        <v>83.87</v>
      </c>
      <c r="E13" s="55">
        <v>84.53</v>
      </c>
      <c r="G13">
        <v>67</v>
      </c>
      <c r="H13" s="55">
        <v>78.52</v>
      </c>
      <c r="I13" s="55">
        <v>78.63</v>
      </c>
      <c r="J13" s="55">
        <v>78.74</v>
      </c>
      <c r="K13" s="55">
        <v>78.85</v>
      </c>
    </row>
    <row r="14" spans="1:11" ht="12.75">
      <c r="A14">
        <v>13</v>
      </c>
      <c r="B14" s="55">
        <v>85.17</v>
      </c>
      <c r="C14" s="55">
        <v>85.81</v>
      </c>
      <c r="D14" s="55">
        <v>86.43</v>
      </c>
      <c r="E14" s="55">
        <v>87.04</v>
      </c>
      <c r="G14">
        <v>68</v>
      </c>
      <c r="H14" s="55">
        <v>78.96</v>
      </c>
      <c r="I14" s="55">
        <v>79.07</v>
      </c>
      <c r="J14" s="55">
        <v>79.18</v>
      </c>
      <c r="K14" s="55">
        <v>79.29</v>
      </c>
    </row>
    <row r="15" spans="1:11" ht="12.75">
      <c r="A15">
        <v>14</v>
      </c>
      <c r="B15" s="55">
        <v>87.64</v>
      </c>
      <c r="C15" s="55">
        <v>88.22</v>
      </c>
      <c r="D15" s="55">
        <v>88.8</v>
      </c>
      <c r="E15" s="55">
        <v>89.37</v>
      </c>
      <c r="G15">
        <v>69</v>
      </c>
      <c r="H15" s="55">
        <v>79.4</v>
      </c>
      <c r="I15" s="55">
        <v>79.5</v>
      </c>
      <c r="J15" s="55">
        <v>79.61</v>
      </c>
      <c r="K15" s="55">
        <v>79.72</v>
      </c>
    </row>
    <row r="16" spans="1:11" ht="12.75">
      <c r="A16">
        <v>15</v>
      </c>
      <c r="B16" s="55">
        <v>89.93</v>
      </c>
      <c r="C16" s="55">
        <v>90.48</v>
      </c>
      <c r="D16" s="55">
        <v>91.02</v>
      </c>
      <c r="E16" s="55">
        <v>91.55</v>
      </c>
      <c r="G16">
        <v>70</v>
      </c>
      <c r="H16" s="55">
        <v>79.83</v>
      </c>
      <c r="I16" s="55">
        <v>79.93</v>
      </c>
      <c r="J16" s="55">
        <v>80.04</v>
      </c>
      <c r="K16" s="55">
        <v>80.14</v>
      </c>
    </row>
    <row r="17" spans="1:11" ht="12.75">
      <c r="A17">
        <v>16</v>
      </c>
      <c r="B17" s="55">
        <v>92.07</v>
      </c>
      <c r="C17" s="55">
        <v>92.58</v>
      </c>
      <c r="D17" s="55">
        <v>93.09</v>
      </c>
      <c r="E17" s="55">
        <v>93.59</v>
      </c>
      <c r="G17">
        <v>71</v>
      </c>
      <c r="H17" s="55">
        <v>80.25</v>
      </c>
      <c r="I17" s="55">
        <v>80.35</v>
      </c>
      <c r="J17" s="55">
        <v>80.46</v>
      </c>
      <c r="K17" s="55">
        <v>80.56</v>
      </c>
    </row>
    <row r="18" spans="1:11" ht="12.75">
      <c r="A18">
        <v>17</v>
      </c>
      <c r="B18" s="55">
        <v>94.08</v>
      </c>
      <c r="C18" s="55">
        <v>94.57</v>
      </c>
      <c r="D18" s="55">
        <v>95.05</v>
      </c>
      <c r="E18" s="55">
        <v>95.52</v>
      </c>
      <c r="G18">
        <v>72</v>
      </c>
      <c r="H18" s="55">
        <v>80.67</v>
      </c>
      <c r="I18" s="55">
        <v>80.77</v>
      </c>
      <c r="J18" s="55">
        <v>80.87</v>
      </c>
      <c r="K18" s="55">
        <v>80.98</v>
      </c>
    </row>
    <row r="19" spans="1:11" ht="12.75">
      <c r="A19">
        <v>18</v>
      </c>
      <c r="B19" s="55">
        <v>95.98</v>
      </c>
      <c r="C19" s="55">
        <v>96.44</v>
      </c>
      <c r="D19" s="55">
        <v>96.89</v>
      </c>
      <c r="E19" s="55">
        <v>97.34</v>
      </c>
      <c r="G19">
        <v>73</v>
      </c>
      <c r="H19" s="55">
        <v>81.08</v>
      </c>
      <c r="I19" s="55">
        <v>81.18</v>
      </c>
      <c r="J19" s="55">
        <v>81.28</v>
      </c>
      <c r="K19" s="55">
        <v>81.38</v>
      </c>
    </row>
    <row r="20" spans="1:11" ht="12.75">
      <c r="A20">
        <v>19</v>
      </c>
      <c r="B20" s="55">
        <v>97.78</v>
      </c>
      <c r="C20" s="55">
        <v>98.21</v>
      </c>
      <c r="D20" s="55">
        <v>98.64</v>
      </c>
      <c r="E20" s="55">
        <v>99.06</v>
      </c>
      <c r="G20">
        <v>74</v>
      </c>
      <c r="H20" s="55">
        <v>81.48</v>
      </c>
      <c r="I20" s="55">
        <v>81.58</v>
      </c>
      <c r="J20" s="55">
        <v>81.68</v>
      </c>
      <c r="K20" s="55">
        <v>81.78</v>
      </c>
    </row>
    <row r="21" spans="1:11" ht="12.75">
      <c r="A21">
        <v>20</v>
      </c>
      <c r="B21" s="55">
        <v>99.48</v>
      </c>
      <c r="C21" s="55">
        <v>99.89</v>
      </c>
      <c r="D21" s="55">
        <v>100.3</v>
      </c>
      <c r="E21" s="55">
        <v>100.7</v>
      </c>
      <c r="G21">
        <v>75</v>
      </c>
      <c r="H21" s="55">
        <v>81.88</v>
      </c>
      <c r="I21" s="55">
        <v>81.98</v>
      </c>
      <c r="J21" s="55">
        <v>82.08</v>
      </c>
      <c r="K21" s="55">
        <v>82.18</v>
      </c>
    </row>
    <row r="22" spans="1:11" ht="12.75">
      <c r="A22">
        <v>21</v>
      </c>
      <c r="B22" s="55">
        <v>101.1</v>
      </c>
      <c r="C22" s="55">
        <v>101.49</v>
      </c>
      <c r="D22" s="55">
        <v>101.88</v>
      </c>
      <c r="E22" s="55">
        <v>102.26</v>
      </c>
      <c r="G22">
        <v>76</v>
      </c>
      <c r="H22" s="55">
        <v>82.28</v>
      </c>
      <c r="I22" s="55">
        <v>82.38</v>
      </c>
      <c r="J22" s="55">
        <v>82.47</v>
      </c>
      <c r="K22" s="55">
        <v>82.57</v>
      </c>
    </row>
    <row r="23" spans="1:11" ht="12.75">
      <c r="A23">
        <v>22</v>
      </c>
      <c r="B23" s="55">
        <v>102.64</v>
      </c>
      <c r="C23" s="55">
        <v>103.02</v>
      </c>
      <c r="D23" s="55">
        <v>103.39</v>
      </c>
      <c r="E23" s="55">
        <v>103.76</v>
      </c>
      <c r="G23">
        <v>77</v>
      </c>
      <c r="H23" s="55">
        <v>82.67</v>
      </c>
      <c r="I23" s="55">
        <v>82.77</v>
      </c>
      <c r="J23" s="55">
        <v>82.86</v>
      </c>
      <c r="K23" s="55">
        <v>82.96</v>
      </c>
    </row>
    <row r="24" spans="1:11" ht="12.75">
      <c r="A24">
        <v>23</v>
      </c>
      <c r="B24" s="55">
        <v>104.12</v>
      </c>
      <c r="C24" s="55">
        <v>104.48</v>
      </c>
      <c r="D24" s="55">
        <v>104.83</v>
      </c>
      <c r="E24" s="55">
        <v>105.19</v>
      </c>
      <c r="G24">
        <v>78</v>
      </c>
      <c r="H24" s="55">
        <v>83.05</v>
      </c>
      <c r="I24" s="55">
        <v>83.15</v>
      </c>
      <c r="J24" s="55">
        <v>83.24</v>
      </c>
      <c r="K24" s="55">
        <v>83.34</v>
      </c>
    </row>
    <row r="25" spans="1:11" ht="12.75">
      <c r="A25">
        <v>24</v>
      </c>
      <c r="B25" s="55">
        <v>105.53</v>
      </c>
      <c r="C25" s="55">
        <v>105.88</v>
      </c>
      <c r="D25" s="55">
        <v>106.22</v>
      </c>
      <c r="E25" s="55">
        <v>106.56</v>
      </c>
      <c r="G25">
        <v>79</v>
      </c>
      <c r="H25" s="55">
        <v>83.43</v>
      </c>
      <c r="I25" s="55">
        <v>83.53</v>
      </c>
      <c r="J25" s="55">
        <v>83.62</v>
      </c>
      <c r="K25" s="55">
        <v>83.72</v>
      </c>
    </row>
    <row r="26" spans="1:11" ht="12.75">
      <c r="A26">
        <v>25</v>
      </c>
      <c r="B26" s="55">
        <v>106.89</v>
      </c>
      <c r="C26" s="55">
        <v>107.22</v>
      </c>
      <c r="D26" s="55">
        <v>107.55</v>
      </c>
      <c r="E26" s="55">
        <v>107.87</v>
      </c>
      <c r="G26">
        <v>80</v>
      </c>
      <c r="H26" s="55">
        <v>83.81</v>
      </c>
      <c r="I26" s="55">
        <v>83.9</v>
      </c>
      <c r="J26" s="55">
        <v>83.99</v>
      </c>
      <c r="K26" s="55">
        <v>84.09</v>
      </c>
    </row>
    <row r="27" spans="1:11" ht="12.75">
      <c r="A27">
        <v>26</v>
      </c>
      <c r="B27" s="55">
        <v>108.19</v>
      </c>
      <c r="C27" s="55">
        <v>108.51</v>
      </c>
      <c r="D27" s="55">
        <v>108.82</v>
      </c>
      <c r="E27" s="55">
        <v>109.14</v>
      </c>
      <c r="G27">
        <v>81</v>
      </c>
      <c r="H27" s="55">
        <v>84.18</v>
      </c>
      <c r="I27" s="55">
        <v>84.27</v>
      </c>
      <c r="J27" s="55">
        <v>84.36</v>
      </c>
      <c r="K27" s="55">
        <v>84.45</v>
      </c>
    </row>
    <row r="28" spans="1:11" ht="12.75">
      <c r="A28">
        <v>27</v>
      </c>
      <c r="B28" s="55">
        <v>109.44</v>
      </c>
      <c r="C28" s="55">
        <v>109.75</v>
      </c>
      <c r="D28" s="55">
        <v>110.05</v>
      </c>
      <c r="E28" s="55">
        <v>110.35</v>
      </c>
      <c r="G28">
        <v>82</v>
      </c>
      <c r="H28" s="55">
        <v>84.54</v>
      </c>
      <c r="I28" s="55">
        <v>84.64</v>
      </c>
      <c r="J28" s="55">
        <v>84.73</v>
      </c>
      <c r="K28" s="55">
        <v>84.82</v>
      </c>
    </row>
    <row r="29" spans="1:11" ht="12.75">
      <c r="A29">
        <v>28</v>
      </c>
      <c r="B29" s="55">
        <v>110.65</v>
      </c>
      <c r="C29" s="55">
        <v>110.95</v>
      </c>
      <c r="D29" s="55">
        <v>111.24</v>
      </c>
      <c r="E29" s="55">
        <v>111.53</v>
      </c>
      <c r="G29">
        <v>83</v>
      </c>
      <c r="H29" s="55">
        <v>84.91</v>
      </c>
      <c r="I29" s="55">
        <v>85</v>
      </c>
      <c r="J29" s="55">
        <v>85.08</v>
      </c>
      <c r="K29" s="55">
        <v>85.17</v>
      </c>
    </row>
    <row r="30" spans="1:11" ht="12.75">
      <c r="A30">
        <v>29</v>
      </c>
      <c r="B30" s="55">
        <v>111.82</v>
      </c>
      <c r="C30" s="55">
        <v>112.1</v>
      </c>
      <c r="D30" s="55">
        <v>112.39</v>
      </c>
      <c r="E30" s="55">
        <v>112.67</v>
      </c>
      <c r="G30">
        <v>84</v>
      </c>
      <c r="H30" s="55">
        <v>85.26</v>
      </c>
      <c r="I30" s="55">
        <v>85.35</v>
      </c>
      <c r="J30" s="55">
        <v>85.44</v>
      </c>
      <c r="K30" s="55">
        <v>85.53</v>
      </c>
    </row>
    <row r="31" spans="1:5" ht="12.75">
      <c r="A31">
        <v>30</v>
      </c>
      <c r="B31" s="55">
        <v>112.94</v>
      </c>
      <c r="C31" s="55">
        <v>113.22</v>
      </c>
      <c r="D31" s="55">
        <v>113.49</v>
      </c>
      <c r="E31" s="55">
        <v>113.76</v>
      </c>
    </row>
    <row r="32" spans="1:5" ht="12.75">
      <c r="A32">
        <v>31</v>
      </c>
      <c r="B32" s="55">
        <v>114.03</v>
      </c>
      <c r="C32" s="55">
        <v>114.3</v>
      </c>
      <c r="D32" s="55">
        <v>114.56</v>
      </c>
      <c r="E32" s="55">
        <v>114.83</v>
      </c>
    </row>
    <row r="33" spans="1:5" ht="12.75">
      <c r="A33">
        <v>32</v>
      </c>
      <c r="B33" s="55">
        <v>115.09</v>
      </c>
      <c r="C33" s="55">
        <v>115.35</v>
      </c>
      <c r="D33" s="55">
        <v>115.6</v>
      </c>
      <c r="E33" s="55">
        <v>115.86</v>
      </c>
    </row>
    <row r="34" spans="1:5" ht="12.75">
      <c r="A34">
        <v>33</v>
      </c>
      <c r="B34" s="55">
        <v>116.11</v>
      </c>
      <c r="C34" s="55">
        <v>116.36</v>
      </c>
      <c r="D34" s="55">
        <v>116.61</v>
      </c>
      <c r="E34" s="55">
        <v>116.85</v>
      </c>
    </row>
    <row r="35" spans="1:5" ht="12.75">
      <c r="A35">
        <v>34</v>
      </c>
      <c r="B35" s="55">
        <v>117.1</v>
      </c>
      <c r="C35" s="55">
        <v>117.34</v>
      </c>
      <c r="D35" s="55">
        <v>117.58</v>
      </c>
      <c r="E35" s="55">
        <v>117.82</v>
      </c>
    </row>
    <row r="36" spans="1:5" ht="12.75">
      <c r="A36">
        <v>35</v>
      </c>
      <c r="B36" s="55">
        <v>118.06</v>
      </c>
      <c r="C36" s="55">
        <v>118.3</v>
      </c>
      <c r="D36" s="55">
        <v>118.53</v>
      </c>
      <c r="E36" s="55">
        <v>118.77</v>
      </c>
    </row>
    <row r="37" spans="1:5" ht="12.75">
      <c r="A37">
        <v>36</v>
      </c>
      <c r="B37" s="55">
        <v>119</v>
      </c>
      <c r="C37" s="55">
        <v>119.23</v>
      </c>
      <c r="D37" s="55">
        <v>119.46</v>
      </c>
      <c r="E37" s="55">
        <v>119.68</v>
      </c>
    </row>
    <row r="38" spans="1:5" ht="12.75">
      <c r="A38">
        <v>37</v>
      </c>
      <c r="B38" s="55">
        <v>119.91</v>
      </c>
      <c r="C38" s="55">
        <v>120.13</v>
      </c>
      <c r="D38" s="55">
        <v>120.35</v>
      </c>
      <c r="E38" s="55">
        <v>120.57</v>
      </c>
    </row>
    <row r="39" spans="1:5" ht="12.75">
      <c r="A39">
        <v>38</v>
      </c>
      <c r="B39" s="55">
        <v>120.79</v>
      </c>
      <c r="C39" s="55">
        <v>121.01</v>
      </c>
      <c r="D39" s="55">
        <v>121.23</v>
      </c>
      <c r="E39" s="55">
        <v>121.44</v>
      </c>
    </row>
    <row r="40" spans="1:5" ht="12.75">
      <c r="A40">
        <v>39</v>
      </c>
      <c r="B40" s="55">
        <v>121.66</v>
      </c>
      <c r="C40" s="55">
        <v>121.87</v>
      </c>
      <c r="D40" s="55">
        <v>122.08</v>
      </c>
      <c r="E40" s="55">
        <v>122.29</v>
      </c>
    </row>
    <row r="41" spans="1:5" ht="12.75">
      <c r="A41">
        <v>40</v>
      </c>
      <c r="B41" s="55">
        <v>122.5</v>
      </c>
      <c r="C41" s="55">
        <v>122.7</v>
      </c>
      <c r="D41" s="55">
        <v>122.91</v>
      </c>
      <c r="E41" s="55">
        <v>123.11</v>
      </c>
    </row>
  </sheetData>
  <sheetProtection sheet="1"/>
  <printOptions horizontalCentered="1"/>
  <pageMargins left="0.25" right="0.25" top="0.9840277777777777" bottom="0.9840277777777777" header="0.5118055555555555" footer="0.511805555555555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5" sqref="G5"/>
    </sheetView>
  </sheetViews>
  <sheetFormatPr defaultColWidth="9.33203125" defaultRowHeight="12.75"/>
  <cols>
    <col min="1" max="1" width="36.83203125" style="3" customWidth="1"/>
    <col min="2" max="2" width="21.83203125" style="3" customWidth="1"/>
    <col min="3" max="3" width="11.33203125" style="3" customWidth="1"/>
    <col min="4" max="5" width="9.33203125" style="3" customWidth="1"/>
    <col min="6" max="6" width="16.16015625" style="3" customWidth="1"/>
    <col min="7" max="16384" width="9.33203125" style="3" customWidth="1"/>
  </cols>
  <sheetData>
    <row r="1" spans="1:6" ht="15.75">
      <c r="A1" s="4" t="s">
        <v>14</v>
      </c>
      <c r="B1" s="5"/>
      <c r="E1" s="3" t="s">
        <v>15</v>
      </c>
      <c r="F1" s="6">
        <v>123456789</v>
      </c>
    </row>
    <row r="2" spans="1:2" ht="15.75">
      <c r="A2" s="4" t="s">
        <v>16</v>
      </c>
      <c r="B2" s="7">
        <v>45</v>
      </c>
    </row>
    <row r="3" spans="1:2" ht="15.75">
      <c r="A3" s="4" t="s">
        <v>17</v>
      </c>
      <c r="B3" s="5" t="s">
        <v>18</v>
      </c>
    </row>
    <row r="4" spans="1:3" ht="15.75">
      <c r="A4" s="4" t="s">
        <v>19</v>
      </c>
      <c r="B4" s="8">
        <v>67</v>
      </c>
      <c r="C4" s="3" t="s">
        <v>20</v>
      </c>
    </row>
    <row r="5" spans="1:3" ht="15.75">
      <c r="A5" s="4" t="s">
        <v>21</v>
      </c>
      <c r="B5" s="8">
        <v>191</v>
      </c>
      <c r="C5" s="3" t="s">
        <v>22</v>
      </c>
    </row>
    <row r="6" ht="15.75">
      <c r="C6" s="3" t="s">
        <v>23</v>
      </c>
    </row>
    <row r="7" ht="15.75">
      <c r="A7" s="3" t="s">
        <v>24</v>
      </c>
    </row>
    <row r="9" spans="2:5" ht="16.5">
      <c r="B9" s="9">
        <v>1</v>
      </c>
      <c r="C9" s="9">
        <v>2</v>
      </c>
      <c r="D9" s="9">
        <v>3</v>
      </c>
      <c r="E9" s="9" t="s">
        <v>25</v>
      </c>
    </row>
    <row r="10" spans="1:6" ht="15.75">
      <c r="A10" s="4" t="s">
        <v>26</v>
      </c>
      <c r="B10" s="10">
        <v>38</v>
      </c>
      <c r="C10" s="10">
        <v>38</v>
      </c>
      <c r="D10" s="10">
        <v>37.75</v>
      </c>
      <c r="E10" s="11">
        <f aca="true" t="shared" si="0" ref="E10:E11">AVERAGE(B10:D10)</f>
        <v>37.916666666666664</v>
      </c>
      <c r="F10" s="12">
        <v>41.25</v>
      </c>
    </row>
    <row r="11" spans="1:6" ht="15.75">
      <c r="A11" s="4" t="s">
        <v>27</v>
      </c>
      <c r="B11" s="10">
        <v>16</v>
      </c>
      <c r="C11" s="10">
        <v>15.75</v>
      </c>
      <c r="D11" s="10">
        <v>16</v>
      </c>
      <c r="E11" s="11">
        <f t="shared" si="0"/>
        <v>15.916666666666666</v>
      </c>
      <c r="F11" s="12">
        <v>19</v>
      </c>
    </row>
    <row r="12" ht="15.75">
      <c r="F12" s="3" t="s">
        <v>28</v>
      </c>
    </row>
    <row r="14" ht="15.75">
      <c r="A14" s="3" t="s">
        <v>29</v>
      </c>
    </row>
    <row r="15" ht="15.75">
      <c r="A15" s="3" t="s">
        <v>30</v>
      </c>
    </row>
    <row r="16" spans="1:2" ht="15.75">
      <c r="A16" s="3" t="s">
        <v>31</v>
      </c>
      <c r="B16" s="13">
        <f aca="true" t="shared" si="1" ref="B16:B17">F10</f>
        <v>41.25</v>
      </c>
    </row>
    <row r="17" spans="1:2" ht="15.75">
      <c r="A17" s="3" t="s">
        <v>32</v>
      </c>
      <c r="B17" s="13">
        <f t="shared" si="1"/>
        <v>19</v>
      </c>
    </row>
    <row r="18" spans="1:2" ht="16.5">
      <c r="A18" s="3" t="s">
        <v>33</v>
      </c>
      <c r="B18" s="14">
        <f>B16-B17</f>
        <v>22.25</v>
      </c>
    </row>
    <row r="19" ht="16.5">
      <c r="B19" s="13"/>
    </row>
    <row r="20" spans="1:2" ht="15.75">
      <c r="A20" s="3" t="s">
        <v>34</v>
      </c>
      <c r="B20" s="13"/>
    </row>
    <row r="21" spans="1:2" ht="15.75">
      <c r="A21" s="4" t="s">
        <v>35</v>
      </c>
      <c r="B21" s="13">
        <f>VLOOKUP(B18,MALE_AB_NECK_FACTOR_TABLE,2)</f>
        <v>103.02</v>
      </c>
    </row>
    <row r="22" spans="1:2" ht="15.75">
      <c r="A22" s="4" t="s">
        <v>36</v>
      </c>
      <c r="B22" s="13">
        <f>VLOOKUP(B4,MALE_HEIGHT_FACTOR_TABLE,2)</f>
        <v>78.52</v>
      </c>
    </row>
    <row r="23" spans="1:2" ht="15.75">
      <c r="A23" s="3" t="s">
        <v>37</v>
      </c>
      <c r="B23" s="15">
        <f>$B$21-$B$22</f>
        <v>24.5</v>
      </c>
    </row>
    <row r="24" ht="15.75">
      <c r="B24" s="16">
        <f>VLOOKUP(B2,M_FAT_TBL,2)</f>
        <v>0.26</v>
      </c>
    </row>
    <row r="25" spans="1:3" ht="15.75">
      <c r="A25" s="4" t="s">
        <v>38</v>
      </c>
      <c r="B25" s="17">
        <f>B23*0.01</f>
        <v>0.245</v>
      </c>
      <c r="C25" s="13">
        <f>IF(AND(B24&lt;=B25),"NOT IN COMPLIANCE","IN COMPLIANCE")</f>
        <v>0</v>
      </c>
    </row>
    <row r="26" ht="15.75">
      <c r="B26" s="18"/>
    </row>
    <row r="27" ht="15.75">
      <c r="B27" s="3" t="s">
        <v>39</v>
      </c>
    </row>
    <row r="28" spans="2:3" ht="15.75">
      <c r="B28" s="3" t="s">
        <v>40</v>
      </c>
      <c r="C28" s="16">
        <v>0.2</v>
      </c>
    </row>
    <row r="29" spans="2:3" ht="15.75">
      <c r="B29" s="3" t="s">
        <v>41</v>
      </c>
      <c r="C29" s="16">
        <v>0.22</v>
      </c>
    </row>
    <row r="30" spans="2:3" ht="15.75">
      <c r="B30" s="3" t="s">
        <v>42</v>
      </c>
      <c r="C30" s="16">
        <v>0.24</v>
      </c>
    </row>
    <row r="31" spans="2:3" ht="15.75">
      <c r="B31" s="3" t="s">
        <v>43</v>
      </c>
      <c r="C31" s="16">
        <v>0.26</v>
      </c>
    </row>
  </sheetData>
  <sheetProtection sheet="1"/>
  <printOptions horizontalCentered="1"/>
  <pageMargins left="0.25" right="0.25" top="0.9840277777777777" bottom="0.9840277777777777" header="0.5" footer="0.5118055555555555"/>
  <pageSetup horizontalDpi="300" verticalDpi="300" orientation="portrait"/>
  <headerFooter alignWithMargins="0">
    <oddHeader>&amp;C&amp;16Male Bodyfat Worksheet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8" sqref="F8"/>
    </sheetView>
  </sheetViews>
  <sheetFormatPr defaultColWidth="9.33203125" defaultRowHeight="12.75"/>
  <cols>
    <col min="1" max="1" width="54.33203125" style="3" customWidth="1"/>
    <col min="2" max="2" width="17" style="3" customWidth="1"/>
    <col min="3" max="3" width="9.5" style="3" customWidth="1"/>
    <col min="4" max="4" width="12.33203125" style="3" customWidth="1"/>
    <col min="5" max="5" width="10" style="3" customWidth="1"/>
    <col min="6" max="6" width="15.33203125" style="3" customWidth="1"/>
    <col min="7" max="16384" width="9.33203125" style="3" customWidth="1"/>
  </cols>
  <sheetData>
    <row r="1" spans="1:6" ht="15.75">
      <c r="A1" s="4" t="s">
        <v>14</v>
      </c>
      <c r="B1" s="19"/>
      <c r="F1" s="20"/>
    </row>
    <row r="2" spans="1:2" ht="15.75">
      <c r="A2" s="4" t="s">
        <v>15</v>
      </c>
      <c r="B2" s="21">
        <v>123456789</v>
      </c>
    </row>
    <row r="3" spans="1:2" ht="15.75">
      <c r="A3" s="4" t="s">
        <v>44</v>
      </c>
      <c r="B3" s="22">
        <v>32</v>
      </c>
    </row>
    <row r="4" spans="1:2" ht="15.75">
      <c r="A4" s="4" t="s">
        <v>17</v>
      </c>
      <c r="B4" s="19" t="s">
        <v>45</v>
      </c>
    </row>
    <row r="5" spans="1:3" ht="15.75">
      <c r="A5" s="4" t="s">
        <v>19</v>
      </c>
      <c r="B5" s="23">
        <v>64</v>
      </c>
      <c r="C5" s="3" t="s">
        <v>20</v>
      </c>
    </row>
    <row r="6" spans="1:3" ht="15.75">
      <c r="A6" s="4" t="s">
        <v>21</v>
      </c>
      <c r="B6" s="23">
        <v>175</v>
      </c>
      <c r="C6" s="3" t="s">
        <v>22</v>
      </c>
    </row>
    <row r="7" ht="15.75">
      <c r="C7" s="3" t="s">
        <v>23</v>
      </c>
    </row>
    <row r="8" ht="15.75">
      <c r="A8" s="3" t="s">
        <v>24</v>
      </c>
    </row>
    <row r="10" spans="2:5" ht="16.5">
      <c r="B10" s="9">
        <v>1</v>
      </c>
      <c r="C10" s="9">
        <v>2</v>
      </c>
      <c r="D10" s="9">
        <v>3</v>
      </c>
      <c r="E10" s="9" t="s">
        <v>46</v>
      </c>
    </row>
    <row r="11" spans="1:6" ht="15.75">
      <c r="A11" s="4" t="s">
        <v>47</v>
      </c>
      <c r="B11" s="24">
        <v>41</v>
      </c>
      <c r="C11" s="24">
        <v>41</v>
      </c>
      <c r="D11" s="24">
        <v>41</v>
      </c>
      <c r="E11" s="18">
        <f aca="true" t="shared" si="0" ref="E11:E14">AVERAGE(B11:D11)</f>
        <v>41</v>
      </c>
      <c r="F11" s="12">
        <f aca="true" t="shared" si="1" ref="F11:F14">MROUND(E11,0.25)</f>
        <v>41</v>
      </c>
    </row>
    <row r="12" spans="1:6" ht="15.75">
      <c r="A12" s="4" t="s">
        <v>48</v>
      </c>
      <c r="B12" s="24">
        <v>10.5</v>
      </c>
      <c r="C12" s="24">
        <v>10.5</v>
      </c>
      <c r="D12" s="24">
        <v>10.5</v>
      </c>
      <c r="E12" s="18">
        <f t="shared" si="0"/>
        <v>10.5</v>
      </c>
      <c r="F12" s="12">
        <f t="shared" si="1"/>
        <v>10.5</v>
      </c>
    </row>
    <row r="13" spans="1:6" ht="15.75">
      <c r="A13" s="4" t="s">
        <v>27</v>
      </c>
      <c r="B13" s="24">
        <v>14.75</v>
      </c>
      <c r="C13" s="24">
        <v>15</v>
      </c>
      <c r="D13" s="24">
        <v>15</v>
      </c>
      <c r="E13" s="18">
        <f t="shared" si="0"/>
        <v>14.916666666666666</v>
      </c>
      <c r="F13" s="12">
        <f t="shared" si="1"/>
        <v>15</v>
      </c>
    </row>
    <row r="14" spans="1:6" ht="15.75">
      <c r="A14" s="4" t="s">
        <v>49</v>
      </c>
      <c r="B14" s="24">
        <v>7.25</v>
      </c>
      <c r="C14" s="24">
        <v>7.5</v>
      </c>
      <c r="D14" s="24">
        <v>7.5</v>
      </c>
      <c r="E14" s="18">
        <f t="shared" si="0"/>
        <v>7.416666666666667</v>
      </c>
      <c r="F14" s="12">
        <f t="shared" si="1"/>
        <v>7.5</v>
      </c>
    </row>
    <row r="15" ht="15.75">
      <c r="C15" s="3" t="s">
        <v>50</v>
      </c>
    </row>
    <row r="16" ht="15.75">
      <c r="A16" s="3" t="s">
        <v>29</v>
      </c>
    </row>
    <row r="18" ht="15.75">
      <c r="B18" s="13"/>
    </row>
    <row r="19" spans="1:3" ht="15.75">
      <c r="A19" s="25" t="s">
        <v>51</v>
      </c>
      <c r="B19" s="13">
        <f>VLOOKUP(B6,FEMALE_WEIGHT_FACTOR_TABLE,2)</f>
        <v>164.49</v>
      </c>
      <c r="C19" s="13"/>
    </row>
    <row r="20" spans="1:3" ht="15.75">
      <c r="A20" s="4" t="s">
        <v>52</v>
      </c>
      <c r="B20" s="13">
        <f>VLOOKUP(F11,FEMALE_HIP_FACTOR_TABLE,2)</f>
        <v>18.02</v>
      </c>
      <c r="C20" s="13"/>
    </row>
    <row r="21" spans="1:4" ht="15.75">
      <c r="A21" s="25" t="s">
        <v>53</v>
      </c>
      <c r="B21" s="18">
        <f>B19+B20</f>
        <v>182.51000000000002</v>
      </c>
      <c r="C21" s="18"/>
      <c r="D21" s="13"/>
    </row>
    <row r="22" spans="1:3" ht="15.75">
      <c r="A22" s="4" t="s">
        <v>36</v>
      </c>
      <c r="B22" s="13">
        <f>VLOOKUP(B5,FEMALE_HEIGHT_FACTOR_TABLE,2)</f>
        <v>83.75</v>
      </c>
      <c r="C22" s="13"/>
    </row>
    <row r="23" spans="1:4" ht="15.75">
      <c r="A23" s="4" t="s">
        <v>48</v>
      </c>
      <c r="B23" s="13">
        <f>VLOOKUP(F12,FEMALE_FOREARM_FACTOR_TABLE,2)</f>
        <v>41.97</v>
      </c>
      <c r="C23" s="13"/>
      <c r="D23" s="3" t="s">
        <v>54</v>
      </c>
    </row>
    <row r="24" spans="1:5" ht="15.75">
      <c r="A24" s="4" t="s">
        <v>55</v>
      </c>
      <c r="B24" s="13">
        <f>VLOOKUP(F13,FEMALE_NECK_FACTOR_TABLE,2)</f>
        <v>20.31</v>
      </c>
      <c r="C24" s="13"/>
      <c r="D24" s="3" t="s">
        <v>40</v>
      </c>
      <c r="E24" s="16">
        <v>0.3</v>
      </c>
    </row>
    <row r="25" spans="1:5" ht="15.75">
      <c r="A25" s="4" t="s">
        <v>56</v>
      </c>
      <c r="B25" s="13">
        <f>VLOOKUP(F14,FEMALE_WRIST_FACTOR_TABLE,2)</f>
        <v>3.82</v>
      </c>
      <c r="C25" s="13"/>
      <c r="D25" s="3" t="s">
        <v>41</v>
      </c>
      <c r="E25" s="16">
        <v>0.32</v>
      </c>
    </row>
    <row r="26" spans="1:5" ht="15.75">
      <c r="A26" s="25" t="s">
        <v>57</v>
      </c>
      <c r="B26" s="18">
        <f>SUM(B22:B25)</f>
        <v>149.85</v>
      </c>
      <c r="C26" s="18"/>
      <c r="D26" s="3" t="s">
        <v>42</v>
      </c>
      <c r="E26" s="16">
        <v>0.34</v>
      </c>
    </row>
    <row r="27" spans="1:5" ht="15.75">
      <c r="A27" s="26" t="s">
        <v>58</v>
      </c>
      <c r="B27" s="27">
        <f>$B$21-$B$26</f>
        <v>32.660000000000025</v>
      </c>
      <c r="D27" s="3" t="s">
        <v>43</v>
      </c>
      <c r="E27" s="16">
        <v>0.36</v>
      </c>
    </row>
    <row r="28" spans="1:2" ht="15.75">
      <c r="A28" s="25" t="s">
        <v>59</v>
      </c>
      <c r="B28" s="16">
        <f>VLOOKUP(B3,F_FAT_TBL,2)</f>
        <v>0.34</v>
      </c>
    </row>
    <row r="29" spans="1:3" ht="15.75">
      <c r="A29" s="4" t="s">
        <v>38</v>
      </c>
      <c r="B29" s="17">
        <f>B27*0.01</f>
        <v>0.3266000000000003</v>
      </c>
      <c r="C29" s="13">
        <f>IF(AND(B28&lt;=B29),"NOT IN COMPLIANCE","IN COMPLIANCE")</f>
        <v>0</v>
      </c>
    </row>
  </sheetData>
  <sheetProtection sheet="1"/>
  <printOptions horizontalCentered="1"/>
  <pageMargins left="0.25" right="0.25" top="0.9840277777777777" bottom="0.9840277777777777" header="0.5" footer="0.5118055555555555"/>
  <pageSetup horizontalDpi="300" verticalDpi="300" orientation="landscape"/>
  <headerFooter alignWithMargins="0">
    <oddHeader>&amp;C&amp;16Female Bodyfat Worksheet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AA13" sqref="AA13"/>
    </sheetView>
  </sheetViews>
  <sheetFormatPr defaultColWidth="9.33203125" defaultRowHeight="15.75" customHeight="1"/>
  <cols>
    <col min="1" max="1" width="9.33203125" style="28" customWidth="1"/>
    <col min="2" max="2" width="11.33203125" style="28" customWidth="1"/>
    <col min="3" max="3" width="7" style="28" customWidth="1"/>
    <col min="4" max="4" width="4.16015625" style="28" customWidth="1"/>
    <col min="5" max="5" width="9.83203125" style="28" customWidth="1"/>
    <col min="6" max="6" width="6" style="28" customWidth="1"/>
    <col min="7" max="8" width="4.16015625" style="28" customWidth="1"/>
    <col min="9" max="9" width="14.5" style="28" customWidth="1"/>
    <col min="10" max="10" width="6" style="28" customWidth="1"/>
    <col min="11" max="12" width="4.16015625" style="28" customWidth="1"/>
    <col min="13" max="13" width="15.83203125" style="28" customWidth="1"/>
    <col min="14" max="14" width="6" style="28" customWidth="1"/>
    <col min="15" max="48" width="4.16015625" style="28" customWidth="1"/>
    <col min="49" max="16384" width="9.33203125" style="28" customWidth="1"/>
  </cols>
  <sheetData>
    <row r="1" spans="1:12" ht="12.75" customHeight="1">
      <c r="A1"/>
      <c r="B1"/>
      <c r="C1" s="29"/>
      <c r="D1" s="29"/>
      <c r="E1" s="29"/>
      <c r="F1" s="29"/>
      <c r="G1" s="29"/>
      <c r="H1" s="29"/>
      <c r="I1" s="29"/>
      <c r="K1" s="30"/>
      <c r="L1" s="29"/>
    </row>
    <row r="2" spans="2:12" ht="15.75" customHeight="1">
      <c r="B2" s="31" t="s">
        <v>60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5.75" customHeight="1">
      <c r="B3" s="31" t="s">
        <v>61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.7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.75" customHeight="1">
      <c r="B5" s="33" t="s">
        <v>62</v>
      </c>
      <c r="C5" s="32"/>
      <c r="D5" s="33"/>
      <c r="E5" s="33" t="s">
        <v>63</v>
      </c>
      <c r="F5" s="32"/>
      <c r="G5" s="32"/>
      <c r="H5" s="32"/>
      <c r="I5" s="32"/>
      <c r="J5" s="32"/>
      <c r="K5" s="32"/>
      <c r="L5" s="32"/>
    </row>
    <row r="6" spans="2:12" ht="15.75" customHeight="1"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2" ht="15.75" customHeight="1">
      <c r="B7" s="33">
        <v>17</v>
      </c>
      <c r="C7" s="34">
        <v>0.2</v>
      </c>
      <c r="D7" s="32"/>
      <c r="E7" s="33">
        <v>17</v>
      </c>
      <c r="F7" s="34">
        <v>0.3</v>
      </c>
      <c r="G7" s="32"/>
      <c r="H7" s="32"/>
      <c r="I7" s="35" t="s">
        <v>54</v>
      </c>
      <c r="J7" s="35"/>
      <c r="K7" s="35"/>
      <c r="L7" s="35"/>
    </row>
    <row r="8" spans="2:12" ht="15.75" customHeight="1">
      <c r="B8" s="33">
        <v>18</v>
      </c>
      <c r="C8" s="34">
        <v>0.2</v>
      </c>
      <c r="D8" s="32"/>
      <c r="E8" s="33">
        <v>18</v>
      </c>
      <c r="F8" s="34">
        <v>0.3</v>
      </c>
      <c r="G8" s="32"/>
      <c r="H8" s="32"/>
      <c r="I8" s="32" t="s">
        <v>40</v>
      </c>
      <c r="J8" s="36">
        <v>0.3</v>
      </c>
      <c r="K8" s="32"/>
      <c r="L8" s="32"/>
    </row>
    <row r="9" spans="2:12" ht="15.75" customHeight="1">
      <c r="B9" s="33">
        <v>19</v>
      </c>
      <c r="C9" s="34">
        <v>0.2</v>
      </c>
      <c r="D9" s="32"/>
      <c r="E9" s="33">
        <v>19</v>
      </c>
      <c r="F9" s="34">
        <v>0.3</v>
      </c>
      <c r="G9" s="32"/>
      <c r="H9" s="32"/>
      <c r="I9" s="32" t="s">
        <v>41</v>
      </c>
      <c r="J9" s="36">
        <v>0.32</v>
      </c>
      <c r="K9" s="32"/>
      <c r="L9" s="32"/>
    </row>
    <row r="10" spans="2:12" ht="15.75" customHeight="1">
      <c r="B10" s="33">
        <v>20</v>
      </c>
      <c r="C10" s="34">
        <v>0.2</v>
      </c>
      <c r="D10" s="32"/>
      <c r="E10" s="33">
        <v>20</v>
      </c>
      <c r="F10" s="34">
        <v>0.3</v>
      </c>
      <c r="G10" s="32"/>
      <c r="H10" s="32"/>
      <c r="I10" s="32" t="s">
        <v>42</v>
      </c>
      <c r="J10" s="36">
        <v>0.34</v>
      </c>
      <c r="K10" s="32"/>
      <c r="L10" s="32"/>
    </row>
    <row r="11" spans="2:12" ht="15.75" customHeight="1">
      <c r="B11" s="33">
        <v>21</v>
      </c>
      <c r="C11" s="34">
        <v>0.22</v>
      </c>
      <c r="D11" s="32"/>
      <c r="E11" s="33">
        <v>21</v>
      </c>
      <c r="F11" s="34">
        <v>0.32</v>
      </c>
      <c r="G11" s="32"/>
      <c r="H11" s="32"/>
      <c r="I11" s="32" t="s">
        <v>43</v>
      </c>
      <c r="J11" s="36">
        <v>0.36</v>
      </c>
      <c r="K11" s="32"/>
      <c r="L11" s="32"/>
    </row>
    <row r="12" spans="2:12" ht="15.75" customHeight="1">
      <c r="B12" s="33">
        <v>22</v>
      </c>
      <c r="C12" s="34">
        <v>0.22</v>
      </c>
      <c r="D12" s="32"/>
      <c r="E12" s="33">
        <v>22</v>
      </c>
      <c r="F12" s="34">
        <v>0.32</v>
      </c>
      <c r="G12" s="32"/>
      <c r="H12" s="32"/>
      <c r="I12" s="32"/>
      <c r="J12" s="32"/>
      <c r="K12" s="32"/>
      <c r="L12" s="32"/>
    </row>
    <row r="13" spans="2:12" ht="15.75" customHeight="1">
      <c r="B13" s="33">
        <v>23</v>
      </c>
      <c r="C13" s="34">
        <v>0.22</v>
      </c>
      <c r="D13" s="32"/>
      <c r="E13" s="33">
        <v>23</v>
      </c>
      <c r="F13" s="34">
        <v>0.32</v>
      </c>
      <c r="G13" s="32"/>
      <c r="H13" s="32"/>
      <c r="I13" s="35" t="s">
        <v>39</v>
      </c>
      <c r="J13" s="35"/>
      <c r="K13" s="35"/>
      <c r="L13" s="35"/>
    </row>
    <row r="14" spans="2:12" ht="15.75" customHeight="1">
      <c r="B14" s="33">
        <v>24</v>
      </c>
      <c r="C14" s="34">
        <v>0.22</v>
      </c>
      <c r="D14" s="32"/>
      <c r="E14" s="33">
        <v>24</v>
      </c>
      <c r="F14" s="34">
        <v>0.32</v>
      </c>
      <c r="G14" s="32"/>
      <c r="H14" s="32"/>
      <c r="I14" s="32" t="s">
        <v>40</v>
      </c>
      <c r="J14" s="36">
        <v>0.2</v>
      </c>
      <c r="K14" s="32"/>
      <c r="L14" s="32"/>
    </row>
    <row r="15" spans="2:12" ht="15.75" customHeight="1">
      <c r="B15" s="33">
        <v>25</v>
      </c>
      <c r="C15" s="34">
        <v>0.22</v>
      </c>
      <c r="D15" s="32"/>
      <c r="E15" s="33">
        <v>25</v>
      </c>
      <c r="F15" s="34">
        <v>0.32</v>
      </c>
      <c r="G15" s="32"/>
      <c r="H15" s="32"/>
      <c r="I15" s="32" t="s">
        <v>41</v>
      </c>
      <c r="J15" s="36">
        <v>0.22</v>
      </c>
      <c r="K15" s="32"/>
      <c r="L15" s="32"/>
    </row>
    <row r="16" spans="2:12" ht="15.75" customHeight="1">
      <c r="B16" s="33">
        <v>26</v>
      </c>
      <c r="C16" s="34">
        <v>0.22</v>
      </c>
      <c r="D16" s="32"/>
      <c r="E16" s="33">
        <v>26</v>
      </c>
      <c r="F16" s="34">
        <v>0.32</v>
      </c>
      <c r="G16" s="32"/>
      <c r="H16" s="32"/>
      <c r="I16" s="32" t="s">
        <v>42</v>
      </c>
      <c r="J16" s="36">
        <v>0.24</v>
      </c>
      <c r="K16" s="32"/>
      <c r="L16" s="32"/>
    </row>
    <row r="17" spans="2:12" ht="15.75" customHeight="1">
      <c r="B17" s="33">
        <v>27</v>
      </c>
      <c r="C17" s="34">
        <v>0.22</v>
      </c>
      <c r="D17" s="32"/>
      <c r="E17" s="33">
        <v>27</v>
      </c>
      <c r="F17" s="34">
        <v>0.32</v>
      </c>
      <c r="G17" s="32"/>
      <c r="H17" s="32"/>
      <c r="I17" s="32" t="s">
        <v>43</v>
      </c>
      <c r="J17" s="36">
        <v>0.26</v>
      </c>
      <c r="K17" s="32"/>
      <c r="L17" s="32"/>
    </row>
    <row r="18" spans="2:12" ht="15.75" customHeight="1">
      <c r="B18" s="33">
        <v>28</v>
      </c>
      <c r="C18" s="34">
        <v>0.24</v>
      </c>
      <c r="D18" s="32"/>
      <c r="E18" s="33">
        <v>28</v>
      </c>
      <c r="F18" s="34">
        <v>0.34</v>
      </c>
      <c r="G18" s="32"/>
      <c r="H18" s="32"/>
      <c r="I18" s="32"/>
      <c r="J18" s="32"/>
      <c r="K18" s="32"/>
      <c r="L18" s="32"/>
    </row>
    <row r="19" spans="2:12" ht="15.75" customHeight="1">
      <c r="B19" s="33">
        <v>29</v>
      </c>
      <c r="C19" s="34">
        <v>0.24</v>
      </c>
      <c r="D19" s="32"/>
      <c r="E19" s="33">
        <v>29</v>
      </c>
      <c r="F19" s="34">
        <v>0.34</v>
      </c>
      <c r="G19" s="32"/>
      <c r="H19" s="32"/>
      <c r="I19" s="32"/>
      <c r="J19" s="32"/>
      <c r="K19" s="32"/>
      <c r="L19" s="32"/>
    </row>
    <row r="20" spans="2:12" ht="15.75" customHeight="1">
      <c r="B20" s="33">
        <v>30</v>
      </c>
      <c r="C20" s="34">
        <v>0.24</v>
      </c>
      <c r="D20" s="32"/>
      <c r="E20" s="33">
        <v>30</v>
      </c>
      <c r="F20" s="34">
        <v>0.34</v>
      </c>
      <c r="G20" s="32"/>
      <c r="H20" s="32"/>
      <c r="I20" s="32"/>
      <c r="J20" s="32"/>
      <c r="K20" s="32"/>
      <c r="L20" s="32"/>
    </row>
    <row r="21" spans="2:12" ht="15.75" customHeight="1">
      <c r="B21" s="33">
        <v>31</v>
      </c>
      <c r="C21" s="34">
        <v>0.24</v>
      </c>
      <c r="D21" s="32"/>
      <c r="E21" s="33">
        <v>31</v>
      </c>
      <c r="F21" s="34">
        <v>0.34</v>
      </c>
      <c r="G21" s="32"/>
      <c r="H21" s="32"/>
      <c r="I21" s="32"/>
      <c r="J21" s="32"/>
      <c r="K21" s="32"/>
      <c r="L21" s="32"/>
    </row>
    <row r="22" spans="2:12" ht="15.75" customHeight="1">
      <c r="B22" s="33">
        <v>32</v>
      </c>
      <c r="C22" s="34">
        <v>0.24</v>
      </c>
      <c r="D22" s="32"/>
      <c r="E22" s="33">
        <v>32</v>
      </c>
      <c r="F22" s="34">
        <v>0.34</v>
      </c>
      <c r="G22" s="32"/>
      <c r="H22" s="32"/>
      <c r="I22" s="32"/>
      <c r="J22" s="32"/>
      <c r="K22" s="32"/>
      <c r="L22" s="32"/>
    </row>
    <row r="23" spans="2:12" ht="15.75" customHeight="1">
      <c r="B23" s="33">
        <v>33</v>
      </c>
      <c r="C23" s="34">
        <v>0.24</v>
      </c>
      <c r="D23" s="32"/>
      <c r="E23" s="33">
        <v>33</v>
      </c>
      <c r="F23" s="34">
        <v>0.34</v>
      </c>
      <c r="G23" s="32"/>
      <c r="H23" s="32"/>
      <c r="I23" s="32"/>
      <c r="J23" s="32"/>
      <c r="K23" s="32"/>
      <c r="L23" s="32"/>
    </row>
    <row r="24" spans="2:12" ht="15.75" customHeight="1">
      <c r="B24" s="33">
        <v>34</v>
      </c>
      <c r="C24" s="34">
        <v>0.24</v>
      </c>
      <c r="D24" s="32"/>
      <c r="E24" s="33">
        <v>34</v>
      </c>
      <c r="F24" s="34">
        <v>0.34</v>
      </c>
      <c r="G24" s="32"/>
      <c r="H24" s="32"/>
      <c r="I24" s="32"/>
      <c r="J24" s="32"/>
      <c r="K24" s="32"/>
      <c r="L24" s="32"/>
    </row>
    <row r="25" spans="2:12" ht="15.75" customHeight="1">
      <c r="B25" s="33">
        <v>35</v>
      </c>
      <c r="C25" s="34">
        <v>0.24</v>
      </c>
      <c r="D25" s="32"/>
      <c r="E25" s="33">
        <v>35</v>
      </c>
      <c r="F25" s="34">
        <v>0.34</v>
      </c>
      <c r="G25" s="32"/>
      <c r="H25" s="32"/>
      <c r="I25" s="32"/>
      <c r="J25" s="32"/>
      <c r="K25" s="32"/>
      <c r="L25" s="32"/>
    </row>
    <row r="26" spans="2:12" ht="15.75" customHeight="1">
      <c r="B26" s="33">
        <v>36</v>
      </c>
      <c r="C26" s="34">
        <v>0.24</v>
      </c>
      <c r="D26" s="32"/>
      <c r="E26" s="33">
        <v>36</v>
      </c>
      <c r="F26" s="34">
        <v>0.34</v>
      </c>
      <c r="G26" s="32"/>
      <c r="H26" s="32"/>
      <c r="I26" s="32"/>
      <c r="J26" s="32"/>
      <c r="K26" s="32"/>
      <c r="L26" s="32"/>
    </row>
    <row r="27" spans="2:12" ht="15.75" customHeight="1">
      <c r="B27" s="33">
        <v>37</v>
      </c>
      <c r="C27" s="34">
        <v>0.24</v>
      </c>
      <c r="D27" s="32"/>
      <c r="E27" s="33">
        <v>37</v>
      </c>
      <c r="F27" s="34">
        <v>0.34</v>
      </c>
      <c r="G27" s="32"/>
      <c r="H27" s="32"/>
      <c r="I27" s="32"/>
      <c r="J27" s="32"/>
      <c r="K27" s="32"/>
      <c r="L27" s="32"/>
    </row>
    <row r="28" spans="2:12" ht="15.75" customHeight="1">
      <c r="B28" s="33">
        <v>38</v>
      </c>
      <c r="C28" s="34">
        <v>0.24</v>
      </c>
      <c r="D28" s="32"/>
      <c r="E28" s="33">
        <v>38</v>
      </c>
      <c r="F28" s="34">
        <v>0.34</v>
      </c>
      <c r="G28" s="32"/>
      <c r="H28" s="32"/>
      <c r="I28" s="32"/>
      <c r="J28" s="32"/>
      <c r="K28" s="32"/>
      <c r="L28" s="32"/>
    </row>
    <row r="29" spans="2:12" ht="15.75" customHeight="1">
      <c r="B29" s="33">
        <v>39</v>
      </c>
      <c r="C29" s="34">
        <v>0.24</v>
      </c>
      <c r="D29" s="32"/>
      <c r="E29" s="33">
        <v>39</v>
      </c>
      <c r="F29" s="34">
        <v>0.34</v>
      </c>
      <c r="G29" s="32"/>
      <c r="H29" s="32"/>
      <c r="I29" s="32"/>
      <c r="J29" s="32"/>
      <c r="K29" s="32"/>
      <c r="L29" s="32"/>
    </row>
    <row r="30" spans="2:12" ht="15.75" customHeight="1">
      <c r="B30" s="33">
        <v>40</v>
      </c>
      <c r="C30" s="34">
        <v>0.26</v>
      </c>
      <c r="D30" s="32"/>
      <c r="E30" s="33">
        <v>40</v>
      </c>
      <c r="F30" s="34">
        <v>0.36</v>
      </c>
      <c r="G30" s="32"/>
      <c r="H30" s="32"/>
      <c r="I30" s="32"/>
      <c r="J30" s="32"/>
      <c r="K30" s="32"/>
      <c r="L30" s="32"/>
    </row>
    <row r="31" spans="2:12" ht="15.75" customHeight="1">
      <c r="B31" s="33">
        <v>41</v>
      </c>
      <c r="C31" s="34">
        <v>0.26</v>
      </c>
      <c r="D31" s="32"/>
      <c r="E31" s="33">
        <v>41</v>
      </c>
      <c r="F31" s="34">
        <v>0.36</v>
      </c>
      <c r="G31" s="32"/>
      <c r="H31" s="32"/>
      <c r="I31" s="32"/>
      <c r="J31" s="32"/>
      <c r="K31" s="32"/>
      <c r="L31" s="32"/>
    </row>
    <row r="32" spans="2:12" ht="15.75" customHeight="1">
      <c r="B32" s="33">
        <v>42</v>
      </c>
      <c r="C32" s="34">
        <v>0.26</v>
      </c>
      <c r="D32" s="32"/>
      <c r="E32" s="33">
        <v>42</v>
      </c>
      <c r="F32" s="34">
        <v>0.36</v>
      </c>
      <c r="G32" s="32"/>
      <c r="H32" s="32"/>
      <c r="I32" s="32"/>
      <c r="J32" s="32"/>
      <c r="K32" s="32"/>
      <c r="L32" s="32"/>
    </row>
    <row r="33" spans="2:12" ht="15.75" customHeight="1">
      <c r="B33" s="33">
        <v>43</v>
      </c>
      <c r="C33" s="34">
        <v>0.26</v>
      </c>
      <c r="D33" s="32"/>
      <c r="E33" s="33">
        <v>43</v>
      </c>
      <c r="F33" s="34">
        <v>0.36</v>
      </c>
      <c r="G33" s="32"/>
      <c r="H33" s="32"/>
      <c r="I33" s="32"/>
      <c r="J33" s="32"/>
      <c r="K33" s="32"/>
      <c r="L33" s="32"/>
    </row>
    <row r="34" spans="2:12" ht="15.75" customHeight="1">
      <c r="B34" s="33">
        <v>44</v>
      </c>
      <c r="C34" s="34">
        <v>0.26</v>
      </c>
      <c r="D34" s="32"/>
      <c r="E34" s="33">
        <v>44</v>
      </c>
      <c r="F34" s="34">
        <v>0.36</v>
      </c>
      <c r="G34" s="32"/>
      <c r="H34" s="32"/>
      <c r="I34" s="32"/>
      <c r="J34" s="32"/>
      <c r="K34" s="32"/>
      <c r="L34" s="32"/>
    </row>
    <row r="35" spans="2:12" ht="15.75" customHeight="1">
      <c r="B35" s="33">
        <v>45</v>
      </c>
      <c r="C35" s="34">
        <v>0.26</v>
      </c>
      <c r="D35" s="32"/>
      <c r="E35" s="33">
        <v>45</v>
      </c>
      <c r="F35" s="34">
        <v>0.36</v>
      </c>
      <c r="G35" s="32"/>
      <c r="H35" s="32"/>
      <c r="I35" s="32"/>
      <c r="J35" s="32"/>
      <c r="K35" s="32"/>
      <c r="L35" s="32"/>
    </row>
    <row r="36" spans="2:12" ht="15.75" customHeight="1">
      <c r="B36" s="33">
        <v>46</v>
      </c>
      <c r="C36" s="34">
        <v>0.26</v>
      </c>
      <c r="D36" s="32"/>
      <c r="E36" s="33">
        <v>46</v>
      </c>
      <c r="F36" s="34">
        <v>0.36</v>
      </c>
      <c r="G36" s="32"/>
      <c r="H36" s="32"/>
      <c r="I36" s="32"/>
      <c r="J36" s="32"/>
      <c r="K36" s="32"/>
      <c r="L36" s="32"/>
    </row>
    <row r="37" spans="2:12" ht="15.75" customHeight="1">
      <c r="B37" s="33">
        <v>47</v>
      </c>
      <c r="C37" s="34">
        <v>0.26</v>
      </c>
      <c r="D37" s="32"/>
      <c r="E37" s="33">
        <v>47</v>
      </c>
      <c r="F37" s="34">
        <v>0.36</v>
      </c>
      <c r="G37" s="32"/>
      <c r="H37" s="32"/>
      <c r="I37" s="32"/>
      <c r="J37" s="32"/>
      <c r="K37" s="32"/>
      <c r="L37" s="32"/>
    </row>
    <row r="38" spans="2:12" ht="15.75" customHeight="1">
      <c r="B38" s="33">
        <v>48</v>
      </c>
      <c r="C38" s="34">
        <v>0.26</v>
      </c>
      <c r="D38" s="32"/>
      <c r="E38" s="33">
        <v>48</v>
      </c>
      <c r="F38" s="34">
        <v>0.36</v>
      </c>
      <c r="G38" s="32"/>
      <c r="H38" s="32"/>
      <c r="I38" s="32"/>
      <c r="J38" s="32"/>
      <c r="K38" s="32"/>
      <c r="L38" s="32"/>
    </row>
    <row r="39" spans="2:12" ht="15.75" customHeight="1">
      <c r="B39" s="33">
        <v>49</v>
      </c>
      <c r="C39" s="34">
        <v>0.26</v>
      </c>
      <c r="D39" s="32"/>
      <c r="E39" s="33">
        <v>49</v>
      </c>
      <c r="F39" s="34">
        <v>0.36</v>
      </c>
      <c r="G39" s="32"/>
      <c r="H39" s="32"/>
      <c r="I39" s="32"/>
      <c r="J39" s="32"/>
      <c r="K39" s="32"/>
      <c r="L39" s="32"/>
    </row>
    <row r="40" spans="2:12" ht="15.75" customHeight="1">
      <c r="B40" s="33">
        <v>50</v>
      </c>
      <c r="C40" s="34">
        <v>0.26</v>
      </c>
      <c r="D40" s="32"/>
      <c r="E40" s="33">
        <v>50</v>
      </c>
      <c r="F40" s="34">
        <v>0.36</v>
      </c>
      <c r="G40" s="32"/>
      <c r="H40" s="32"/>
      <c r="I40" s="32"/>
      <c r="J40" s="32"/>
      <c r="K40" s="32"/>
      <c r="L40" s="32"/>
    </row>
    <row r="41" spans="2:12" ht="15.75" customHeight="1">
      <c r="B41" s="33">
        <v>51</v>
      </c>
      <c r="C41" s="34">
        <v>0.26</v>
      </c>
      <c r="D41" s="32"/>
      <c r="E41" s="33">
        <v>51</v>
      </c>
      <c r="F41" s="34">
        <v>0.36</v>
      </c>
      <c r="G41" s="32"/>
      <c r="H41" s="32"/>
      <c r="I41" s="32"/>
      <c r="J41" s="32"/>
      <c r="K41" s="32"/>
      <c r="L41" s="32"/>
    </row>
    <row r="42" spans="2:12" ht="15.75" customHeight="1">
      <c r="B42" s="33">
        <v>52</v>
      </c>
      <c r="C42" s="34">
        <v>0.26</v>
      </c>
      <c r="D42" s="32"/>
      <c r="E42" s="33">
        <v>52</v>
      </c>
      <c r="F42" s="34">
        <v>0.36</v>
      </c>
      <c r="G42" s="32"/>
      <c r="H42" s="32"/>
      <c r="I42" s="32"/>
      <c r="J42" s="32"/>
      <c r="K42" s="32"/>
      <c r="L42" s="32"/>
    </row>
    <row r="43" spans="2:12" ht="15.75" customHeight="1">
      <c r="B43" s="33">
        <v>53</v>
      </c>
      <c r="C43" s="34">
        <v>0.26</v>
      </c>
      <c r="D43" s="32"/>
      <c r="E43" s="33">
        <v>53</v>
      </c>
      <c r="F43" s="34">
        <v>0.36</v>
      </c>
      <c r="G43" s="32"/>
      <c r="H43" s="32"/>
      <c r="I43" s="32"/>
      <c r="J43" s="32"/>
      <c r="K43" s="32"/>
      <c r="L43" s="32"/>
    </row>
    <row r="44" spans="2:12" ht="15.75" customHeight="1">
      <c r="B44" s="33">
        <v>54</v>
      </c>
      <c r="C44" s="34">
        <v>0.26</v>
      </c>
      <c r="D44" s="32"/>
      <c r="E44" s="33">
        <v>54</v>
      </c>
      <c r="F44" s="34">
        <v>0.36</v>
      </c>
      <c r="G44" s="32"/>
      <c r="H44" s="32"/>
      <c r="I44" s="32"/>
      <c r="J44" s="32"/>
      <c r="K44" s="32"/>
      <c r="L44" s="32"/>
    </row>
    <row r="45" spans="2:12" ht="15.75" customHeight="1">
      <c r="B45" s="33">
        <v>55</v>
      </c>
      <c r="C45" s="34">
        <v>0.26</v>
      </c>
      <c r="D45" s="32"/>
      <c r="E45" s="33">
        <v>55</v>
      </c>
      <c r="F45" s="34">
        <v>0.36</v>
      </c>
      <c r="G45" s="32"/>
      <c r="H45" s="32"/>
      <c r="I45" s="32"/>
      <c r="J45" s="32"/>
      <c r="K45" s="32"/>
      <c r="L45" s="32"/>
    </row>
    <row r="46" spans="2:12" ht="15.75" customHeight="1">
      <c r="B46" s="33">
        <v>56</v>
      </c>
      <c r="C46" s="34">
        <v>0.26</v>
      </c>
      <c r="D46" s="32"/>
      <c r="E46" s="33">
        <v>56</v>
      </c>
      <c r="F46" s="34">
        <v>0.36</v>
      </c>
      <c r="G46" s="32"/>
      <c r="H46" s="32"/>
      <c r="I46" s="32"/>
      <c r="J46" s="32"/>
      <c r="K46" s="32"/>
      <c r="L46" s="32"/>
    </row>
    <row r="47" spans="2:12" ht="15.75" customHeight="1">
      <c r="B47" s="33">
        <v>57</v>
      </c>
      <c r="C47" s="34">
        <v>0.26</v>
      </c>
      <c r="D47" s="32"/>
      <c r="E47" s="33">
        <v>57</v>
      </c>
      <c r="F47" s="34">
        <v>0.36</v>
      </c>
      <c r="G47" s="32"/>
      <c r="H47" s="32"/>
      <c r="I47" s="32"/>
      <c r="J47" s="32"/>
      <c r="K47" s="32"/>
      <c r="L47" s="32"/>
    </row>
    <row r="48" spans="2:12" ht="15.75" customHeight="1">
      <c r="B48" s="33">
        <v>58</v>
      </c>
      <c r="C48" s="34">
        <v>0.26</v>
      </c>
      <c r="D48" s="32"/>
      <c r="E48" s="33">
        <v>58</v>
      </c>
      <c r="F48" s="34">
        <v>0.36</v>
      </c>
      <c r="G48" s="32"/>
      <c r="H48" s="32"/>
      <c r="I48" s="32"/>
      <c r="J48" s="32"/>
      <c r="K48" s="32"/>
      <c r="L48" s="32"/>
    </row>
    <row r="49" spans="2:12" ht="15.75" customHeight="1">
      <c r="B49" s="33">
        <v>59</v>
      </c>
      <c r="C49" s="34">
        <v>0.26</v>
      </c>
      <c r="D49" s="32"/>
      <c r="E49" s="33">
        <v>59</v>
      </c>
      <c r="F49" s="34">
        <v>0.36</v>
      </c>
      <c r="G49" s="32"/>
      <c r="H49" s="32"/>
      <c r="I49" s="32"/>
      <c r="J49" s="32"/>
      <c r="K49" s="32"/>
      <c r="L49" s="32"/>
    </row>
    <row r="50" spans="2:12" ht="15.75" customHeight="1">
      <c r="B50" s="33">
        <v>60</v>
      </c>
      <c r="C50" s="34">
        <v>0.26</v>
      </c>
      <c r="D50" s="32"/>
      <c r="E50" s="33">
        <v>60</v>
      </c>
      <c r="F50" s="34">
        <v>0.36</v>
      </c>
      <c r="G50" s="32"/>
      <c r="H50" s="32"/>
      <c r="I50" s="32"/>
      <c r="J50" s="32"/>
      <c r="K50" s="32"/>
      <c r="L50" s="32"/>
    </row>
    <row r="51" spans="2:12" ht="15.75" customHeight="1">
      <c r="B51" s="33">
        <v>61</v>
      </c>
      <c r="C51" s="34">
        <v>0.26</v>
      </c>
      <c r="D51" s="32"/>
      <c r="E51" s="33">
        <v>61</v>
      </c>
      <c r="F51" s="34">
        <v>0.36</v>
      </c>
      <c r="G51" s="32"/>
      <c r="H51" s="32"/>
      <c r="I51" s="32"/>
      <c r="J51" s="32"/>
      <c r="K51" s="32"/>
      <c r="L51" s="32"/>
    </row>
    <row r="52" spans="2:12" ht="15.75" customHeight="1">
      <c r="B52" s="33">
        <v>62</v>
      </c>
      <c r="C52" s="34">
        <v>0.26</v>
      </c>
      <c r="D52" s="32"/>
      <c r="E52" s="33">
        <v>62</v>
      </c>
      <c r="F52" s="34">
        <v>0.36</v>
      </c>
      <c r="G52" s="32"/>
      <c r="H52" s="32"/>
      <c r="I52" s="32"/>
      <c r="J52" s="32"/>
      <c r="K52" s="32"/>
      <c r="L52" s="32"/>
    </row>
    <row r="53" spans="2:12" ht="15.75" customHeight="1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heetProtection selectLockedCells="1" selectUnlockedCells="1"/>
  <mergeCells count="4">
    <mergeCell ref="B2:L2"/>
    <mergeCell ref="B3:L3"/>
    <mergeCell ref="I7:L7"/>
    <mergeCell ref="I13:L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V28"/>
  <sheetViews>
    <sheetView workbookViewId="0" topLeftCell="A1">
      <pane xSplit="2" ySplit="5" topLeftCell="Z8" activePane="bottomRight" state="frozen"/>
      <selection pane="topLeft" activeCell="A1" sqref="A1"/>
      <selection pane="topRight" activeCell="Z1" sqref="Z1"/>
      <selection pane="bottomLeft" activeCell="A8" sqref="A8"/>
      <selection pane="bottomRight" activeCell="A1" sqref="A1"/>
    </sheetView>
  </sheetViews>
  <sheetFormatPr defaultColWidth="9.33203125" defaultRowHeight="12.75"/>
  <cols>
    <col min="2" max="2" width="14.5" style="0" customWidth="1"/>
    <col min="3" max="3" width="6.5" style="0" customWidth="1"/>
    <col min="4" max="48" width="4.16015625" style="0" customWidth="1"/>
  </cols>
  <sheetData>
    <row r="1" ht="12.75">
      <c r="B1" s="37" t="s">
        <v>64</v>
      </c>
    </row>
    <row r="2" ht="12.75">
      <c r="B2" s="37" t="s">
        <v>65</v>
      </c>
    </row>
    <row r="4" spans="3:6" ht="12.75">
      <c r="C4" s="37" t="s">
        <v>66</v>
      </c>
      <c r="D4" s="37"/>
      <c r="E4" s="37"/>
      <c r="F4" s="37"/>
    </row>
    <row r="5" spans="2:48" ht="12.75">
      <c r="B5" s="37" t="s">
        <v>67</v>
      </c>
      <c r="C5" s="38">
        <v>17</v>
      </c>
      <c r="D5" s="38">
        <v>18</v>
      </c>
      <c r="E5" s="38">
        <v>19</v>
      </c>
      <c r="F5" s="38">
        <v>20</v>
      </c>
      <c r="G5" s="38">
        <v>21</v>
      </c>
      <c r="H5" s="38">
        <v>22</v>
      </c>
      <c r="I5" s="38">
        <v>23</v>
      </c>
      <c r="J5" s="38">
        <v>24</v>
      </c>
      <c r="K5" s="38">
        <v>25</v>
      </c>
      <c r="L5" s="38">
        <v>26</v>
      </c>
      <c r="M5" s="38">
        <v>27</v>
      </c>
      <c r="N5" s="38">
        <v>28</v>
      </c>
      <c r="O5" s="38">
        <v>29</v>
      </c>
      <c r="P5" s="38">
        <v>30</v>
      </c>
      <c r="Q5" s="38">
        <v>31</v>
      </c>
      <c r="R5" s="38">
        <v>32</v>
      </c>
      <c r="S5" s="38">
        <v>33</v>
      </c>
      <c r="T5" s="38">
        <v>34</v>
      </c>
      <c r="U5" s="38">
        <v>35</v>
      </c>
      <c r="V5" s="38">
        <v>36</v>
      </c>
      <c r="W5" s="38">
        <v>37</v>
      </c>
      <c r="X5" s="38">
        <v>38</v>
      </c>
      <c r="Y5" s="38">
        <v>39</v>
      </c>
      <c r="Z5" s="38">
        <v>40</v>
      </c>
      <c r="AA5" s="38">
        <v>41</v>
      </c>
      <c r="AB5" s="38">
        <v>42</v>
      </c>
      <c r="AC5" s="38">
        <v>43</v>
      </c>
      <c r="AD5" s="38">
        <v>44</v>
      </c>
      <c r="AE5" s="38">
        <v>45</v>
      </c>
      <c r="AF5" s="38">
        <v>46</v>
      </c>
      <c r="AG5" s="38">
        <v>47</v>
      </c>
      <c r="AH5" s="38">
        <v>48</v>
      </c>
      <c r="AI5" s="38">
        <v>49</v>
      </c>
      <c r="AJ5" s="38">
        <v>50</v>
      </c>
      <c r="AK5" s="38">
        <v>51</v>
      </c>
      <c r="AL5" s="38">
        <v>52</v>
      </c>
      <c r="AM5" s="38">
        <v>53</v>
      </c>
      <c r="AN5" s="38">
        <v>54</v>
      </c>
      <c r="AO5" s="38">
        <v>55</v>
      </c>
      <c r="AP5" s="38">
        <v>56</v>
      </c>
      <c r="AQ5" s="38">
        <v>57</v>
      </c>
      <c r="AR5" s="38">
        <v>58</v>
      </c>
      <c r="AS5" s="38">
        <v>59</v>
      </c>
      <c r="AT5" s="38">
        <v>60</v>
      </c>
      <c r="AU5" s="38">
        <v>61</v>
      </c>
      <c r="AV5" s="38">
        <v>62</v>
      </c>
    </row>
    <row r="6" spans="2:48" ht="12.75">
      <c r="B6" s="39">
        <v>58</v>
      </c>
      <c r="C6" s="40">
        <v>109</v>
      </c>
      <c r="D6" s="41">
        <v>109</v>
      </c>
      <c r="E6" s="42">
        <v>109</v>
      </c>
      <c r="F6" s="43">
        <v>109</v>
      </c>
      <c r="G6" s="41">
        <v>112</v>
      </c>
      <c r="H6" s="42">
        <v>112</v>
      </c>
      <c r="I6" s="42">
        <v>112</v>
      </c>
      <c r="J6" s="42">
        <v>112</v>
      </c>
      <c r="K6" s="42">
        <v>112</v>
      </c>
      <c r="L6" s="42">
        <v>112</v>
      </c>
      <c r="M6" s="43">
        <v>112</v>
      </c>
      <c r="N6" s="41">
        <v>115</v>
      </c>
      <c r="O6" s="42">
        <v>115</v>
      </c>
      <c r="P6" s="42">
        <v>115</v>
      </c>
      <c r="Q6" s="42">
        <v>115</v>
      </c>
      <c r="R6" s="42">
        <v>115</v>
      </c>
      <c r="S6" s="42">
        <v>115</v>
      </c>
      <c r="T6" s="42">
        <v>115</v>
      </c>
      <c r="U6" s="42">
        <v>115</v>
      </c>
      <c r="V6" s="42">
        <v>115</v>
      </c>
      <c r="W6" s="42">
        <v>115</v>
      </c>
      <c r="X6" s="42">
        <v>115</v>
      </c>
      <c r="Y6" s="42">
        <v>115</v>
      </c>
      <c r="Z6" s="41">
        <v>119</v>
      </c>
      <c r="AA6" s="42">
        <v>119</v>
      </c>
      <c r="AB6" s="42">
        <v>119</v>
      </c>
      <c r="AC6" s="42">
        <v>119</v>
      </c>
      <c r="AD6" s="42">
        <v>119</v>
      </c>
      <c r="AE6" s="42">
        <v>119</v>
      </c>
      <c r="AF6" s="42">
        <v>119</v>
      </c>
      <c r="AG6" s="42">
        <v>119</v>
      </c>
      <c r="AH6" s="42">
        <v>119</v>
      </c>
      <c r="AI6" s="42">
        <v>119</v>
      </c>
      <c r="AJ6" s="42">
        <v>119</v>
      </c>
      <c r="AK6" s="42">
        <v>119</v>
      </c>
      <c r="AL6" s="42">
        <v>119</v>
      </c>
      <c r="AM6" s="42">
        <v>119</v>
      </c>
      <c r="AN6" s="42">
        <v>119</v>
      </c>
      <c r="AO6" s="42">
        <v>119</v>
      </c>
      <c r="AP6" s="42">
        <v>119</v>
      </c>
      <c r="AQ6" s="42">
        <v>119</v>
      </c>
      <c r="AR6" s="42">
        <v>119</v>
      </c>
      <c r="AS6" s="42">
        <v>119</v>
      </c>
      <c r="AT6" s="42">
        <v>119</v>
      </c>
      <c r="AU6" s="42">
        <v>119</v>
      </c>
      <c r="AV6" s="43">
        <v>119</v>
      </c>
    </row>
    <row r="7" spans="2:48" ht="12.75">
      <c r="B7" s="39">
        <v>59</v>
      </c>
      <c r="C7" s="40">
        <v>113</v>
      </c>
      <c r="D7" s="44">
        <v>113</v>
      </c>
      <c r="E7" s="40">
        <v>113</v>
      </c>
      <c r="F7" s="45">
        <v>113</v>
      </c>
      <c r="G7" s="44">
        <v>116</v>
      </c>
      <c r="H7" s="40">
        <v>116</v>
      </c>
      <c r="I7" s="40">
        <v>116</v>
      </c>
      <c r="J7" s="40">
        <v>116</v>
      </c>
      <c r="K7" s="40">
        <v>116</v>
      </c>
      <c r="L7" s="40">
        <v>116</v>
      </c>
      <c r="M7" s="45">
        <v>116</v>
      </c>
      <c r="N7" s="44">
        <v>119</v>
      </c>
      <c r="O7" s="40">
        <v>119</v>
      </c>
      <c r="P7" s="40">
        <v>119</v>
      </c>
      <c r="Q7" s="40">
        <v>119</v>
      </c>
      <c r="R7" s="40">
        <v>119</v>
      </c>
      <c r="S7" s="40">
        <v>119</v>
      </c>
      <c r="T7" s="40">
        <v>119</v>
      </c>
      <c r="U7" s="40">
        <v>119</v>
      </c>
      <c r="V7" s="40">
        <v>119</v>
      </c>
      <c r="W7" s="40">
        <v>119</v>
      </c>
      <c r="X7" s="40">
        <v>119</v>
      </c>
      <c r="Y7" s="40">
        <v>119</v>
      </c>
      <c r="Z7" s="44">
        <v>123</v>
      </c>
      <c r="AA7" s="40">
        <v>123</v>
      </c>
      <c r="AB7" s="40">
        <v>123</v>
      </c>
      <c r="AC7" s="40">
        <v>123</v>
      </c>
      <c r="AD7" s="40">
        <v>123</v>
      </c>
      <c r="AE7" s="40">
        <v>123</v>
      </c>
      <c r="AF7" s="40">
        <v>123</v>
      </c>
      <c r="AG7" s="40">
        <v>123</v>
      </c>
      <c r="AH7" s="40">
        <v>123</v>
      </c>
      <c r="AI7" s="40">
        <v>123</v>
      </c>
      <c r="AJ7" s="40">
        <v>123</v>
      </c>
      <c r="AK7" s="40">
        <v>123</v>
      </c>
      <c r="AL7" s="40">
        <v>123</v>
      </c>
      <c r="AM7" s="40">
        <v>123</v>
      </c>
      <c r="AN7" s="40">
        <v>123</v>
      </c>
      <c r="AO7" s="40">
        <v>123</v>
      </c>
      <c r="AP7" s="40">
        <v>123</v>
      </c>
      <c r="AQ7" s="40">
        <v>123</v>
      </c>
      <c r="AR7" s="40">
        <v>123</v>
      </c>
      <c r="AS7" s="40">
        <v>123</v>
      </c>
      <c r="AT7" s="40">
        <v>123</v>
      </c>
      <c r="AU7" s="40">
        <v>123</v>
      </c>
      <c r="AV7" s="45">
        <v>123</v>
      </c>
    </row>
    <row r="8" spans="2:48" ht="12.75">
      <c r="B8" s="39">
        <v>60</v>
      </c>
      <c r="C8" s="40">
        <v>116</v>
      </c>
      <c r="D8" s="44">
        <v>116</v>
      </c>
      <c r="E8" s="40">
        <v>116</v>
      </c>
      <c r="F8" s="45">
        <v>116</v>
      </c>
      <c r="G8" s="44">
        <v>120</v>
      </c>
      <c r="H8" s="40">
        <v>120</v>
      </c>
      <c r="I8" s="40">
        <v>120</v>
      </c>
      <c r="J8" s="40">
        <v>120</v>
      </c>
      <c r="K8" s="40">
        <v>120</v>
      </c>
      <c r="L8" s="40">
        <v>120</v>
      </c>
      <c r="M8" s="45">
        <v>120</v>
      </c>
      <c r="N8" s="44">
        <v>123</v>
      </c>
      <c r="O8" s="40">
        <v>123</v>
      </c>
      <c r="P8" s="40">
        <v>123</v>
      </c>
      <c r="Q8" s="40">
        <v>123</v>
      </c>
      <c r="R8" s="40">
        <v>123</v>
      </c>
      <c r="S8" s="40">
        <v>123</v>
      </c>
      <c r="T8" s="40">
        <v>123</v>
      </c>
      <c r="U8" s="40">
        <v>123</v>
      </c>
      <c r="V8" s="40">
        <v>123</v>
      </c>
      <c r="W8" s="40">
        <v>123</v>
      </c>
      <c r="X8" s="40">
        <v>123</v>
      </c>
      <c r="Y8" s="40">
        <v>123</v>
      </c>
      <c r="Z8" s="44">
        <v>127</v>
      </c>
      <c r="AA8" s="40">
        <v>127</v>
      </c>
      <c r="AB8" s="40">
        <v>127</v>
      </c>
      <c r="AC8" s="40">
        <v>127</v>
      </c>
      <c r="AD8" s="40">
        <v>127</v>
      </c>
      <c r="AE8" s="40">
        <v>127</v>
      </c>
      <c r="AF8" s="40">
        <v>127</v>
      </c>
      <c r="AG8" s="40">
        <v>127</v>
      </c>
      <c r="AH8" s="40">
        <v>127</v>
      </c>
      <c r="AI8" s="40">
        <v>127</v>
      </c>
      <c r="AJ8" s="40">
        <v>127</v>
      </c>
      <c r="AK8" s="40">
        <v>127</v>
      </c>
      <c r="AL8" s="40">
        <v>127</v>
      </c>
      <c r="AM8" s="40">
        <v>127</v>
      </c>
      <c r="AN8" s="40">
        <v>127</v>
      </c>
      <c r="AO8" s="40">
        <v>127</v>
      </c>
      <c r="AP8" s="40">
        <v>127</v>
      </c>
      <c r="AQ8" s="40">
        <v>127</v>
      </c>
      <c r="AR8" s="40">
        <v>127</v>
      </c>
      <c r="AS8" s="40">
        <v>127</v>
      </c>
      <c r="AT8" s="40">
        <v>127</v>
      </c>
      <c r="AU8" s="40">
        <v>127</v>
      </c>
      <c r="AV8" s="45">
        <v>127</v>
      </c>
    </row>
    <row r="9" spans="2:48" ht="12.75">
      <c r="B9" s="39">
        <v>61</v>
      </c>
      <c r="C9" s="40">
        <v>120</v>
      </c>
      <c r="D9" s="44">
        <v>120</v>
      </c>
      <c r="E9" s="40">
        <v>120</v>
      </c>
      <c r="F9" s="45">
        <v>120</v>
      </c>
      <c r="G9" s="44">
        <v>124</v>
      </c>
      <c r="H9" s="40">
        <v>124</v>
      </c>
      <c r="I9" s="40">
        <v>124</v>
      </c>
      <c r="J9" s="40">
        <v>124</v>
      </c>
      <c r="K9" s="40">
        <v>124</v>
      </c>
      <c r="L9" s="40">
        <v>124</v>
      </c>
      <c r="M9" s="45">
        <v>124</v>
      </c>
      <c r="N9" s="44">
        <v>127</v>
      </c>
      <c r="O9" s="40">
        <v>127</v>
      </c>
      <c r="P9" s="40">
        <v>127</v>
      </c>
      <c r="Q9" s="40">
        <v>127</v>
      </c>
      <c r="R9" s="40">
        <v>127</v>
      </c>
      <c r="S9" s="40">
        <v>127</v>
      </c>
      <c r="T9" s="40">
        <v>127</v>
      </c>
      <c r="U9" s="40">
        <v>127</v>
      </c>
      <c r="V9" s="40">
        <v>127</v>
      </c>
      <c r="W9" s="40">
        <v>127</v>
      </c>
      <c r="X9" s="40">
        <v>127</v>
      </c>
      <c r="Y9" s="40">
        <v>127</v>
      </c>
      <c r="Z9" s="44">
        <v>131</v>
      </c>
      <c r="AA9" s="40">
        <v>131</v>
      </c>
      <c r="AB9" s="40">
        <v>131</v>
      </c>
      <c r="AC9" s="40">
        <v>131</v>
      </c>
      <c r="AD9" s="40">
        <v>131</v>
      </c>
      <c r="AE9" s="40">
        <v>131</v>
      </c>
      <c r="AF9" s="40">
        <v>131</v>
      </c>
      <c r="AG9" s="40">
        <v>131</v>
      </c>
      <c r="AH9" s="40">
        <v>131</v>
      </c>
      <c r="AI9" s="40">
        <v>131</v>
      </c>
      <c r="AJ9" s="40">
        <v>131</v>
      </c>
      <c r="AK9" s="40">
        <v>131</v>
      </c>
      <c r="AL9" s="40">
        <v>131</v>
      </c>
      <c r="AM9" s="40">
        <v>131</v>
      </c>
      <c r="AN9" s="40">
        <v>131</v>
      </c>
      <c r="AO9" s="40">
        <v>131</v>
      </c>
      <c r="AP9" s="40">
        <v>131</v>
      </c>
      <c r="AQ9" s="40">
        <v>131</v>
      </c>
      <c r="AR9" s="40">
        <v>131</v>
      </c>
      <c r="AS9" s="40">
        <v>131</v>
      </c>
      <c r="AT9" s="40">
        <v>131</v>
      </c>
      <c r="AU9" s="40">
        <v>131</v>
      </c>
      <c r="AV9" s="45">
        <v>131</v>
      </c>
    </row>
    <row r="10" spans="2:48" ht="12.75">
      <c r="B10" s="39">
        <v>62</v>
      </c>
      <c r="C10" s="40">
        <v>125</v>
      </c>
      <c r="D10" s="44">
        <v>125</v>
      </c>
      <c r="E10" s="40">
        <v>125</v>
      </c>
      <c r="F10" s="45">
        <v>125</v>
      </c>
      <c r="G10" s="44">
        <v>129</v>
      </c>
      <c r="H10" s="40">
        <v>129</v>
      </c>
      <c r="I10" s="40">
        <v>129</v>
      </c>
      <c r="J10" s="40">
        <v>129</v>
      </c>
      <c r="K10" s="40">
        <v>129</v>
      </c>
      <c r="L10" s="40">
        <v>129</v>
      </c>
      <c r="M10" s="45">
        <v>129</v>
      </c>
      <c r="N10" s="44">
        <v>132</v>
      </c>
      <c r="O10" s="40">
        <v>132</v>
      </c>
      <c r="P10" s="40">
        <v>132</v>
      </c>
      <c r="Q10" s="40">
        <v>132</v>
      </c>
      <c r="R10" s="40">
        <v>132</v>
      </c>
      <c r="S10" s="40">
        <v>132</v>
      </c>
      <c r="T10" s="40">
        <v>132</v>
      </c>
      <c r="U10" s="40">
        <v>132</v>
      </c>
      <c r="V10" s="40">
        <v>132</v>
      </c>
      <c r="W10" s="40">
        <v>132</v>
      </c>
      <c r="X10" s="40">
        <v>132</v>
      </c>
      <c r="Y10" s="40">
        <v>132</v>
      </c>
      <c r="Z10" s="44">
        <v>137</v>
      </c>
      <c r="AA10" s="40">
        <v>137</v>
      </c>
      <c r="AB10" s="40">
        <v>137</v>
      </c>
      <c r="AC10" s="40">
        <v>137</v>
      </c>
      <c r="AD10" s="40">
        <v>137</v>
      </c>
      <c r="AE10" s="40">
        <v>137</v>
      </c>
      <c r="AF10" s="40">
        <v>137</v>
      </c>
      <c r="AG10" s="40">
        <v>137</v>
      </c>
      <c r="AH10" s="40">
        <v>137</v>
      </c>
      <c r="AI10" s="40">
        <v>137</v>
      </c>
      <c r="AJ10" s="40">
        <v>137</v>
      </c>
      <c r="AK10" s="40">
        <v>137</v>
      </c>
      <c r="AL10" s="40">
        <v>137</v>
      </c>
      <c r="AM10" s="40">
        <v>137</v>
      </c>
      <c r="AN10" s="40">
        <v>137</v>
      </c>
      <c r="AO10" s="40">
        <v>137</v>
      </c>
      <c r="AP10" s="40">
        <v>137</v>
      </c>
      <c r="AQ10" s="40">
        <v>137</v>
      </c>
      <c r="AR10" s="40">
        <v>137</v>
      </c>
      <c r="AS10" s="40">
        <v>137</v>
      </c>
      <c r="AT10" s="40">
        <v>137</v>
      </c>
      <c r="AU10" s="40">
        <v>137</v>
      </c>
      <c r="AV10" s="45">
        <v>137</v>
      </c>
    </row>
    <row r="11" spans="2:48" ht="12.75">
      <c r="B11" s="39">
        <v>63</v>
      </c>
      <c r="C11" s="40">
        <v>129</v>
      </c>
      <c r="D11" s="44">
        <v>129</v>
      </c>
      <c r="E11" s="40">
        <v>129</v>
      </c>
      <c r="F11" s="45">
        <v>129</v>
      </c>
      <c r="G11" s="44">
        <v>133</v>
      </c>
      <c r="H11" s="40">
        <v>133</v>
      </c>
      <c r="I11" s="40">
        <v>133</v>
      </c>
      <c r="J11" s="40">
        <v>133</v>
      </c>
      <c r="K11" s="40">
        <v>133</v>
      </c>
      <c r="L11" s="40">
        <v>133</v>
      </c>
      <c r="M11" s="45">
        <v>133</v>
      </c>
      <c r="N11" s="44">
        <v>137</v>
      </c>
      <c r="O11" s="40">
        <v>137</v>
      </c>
      <c r="P11" s="40">
        <v>137</v>
      </c>
      <c r="Q11" s="40">
        <v>137</v>
      </c>
      <c r="R11" s="40">
        <v>137</v>
      </c>
      <c r="S11" s="40">
        <v>137</v>
      </c>
      <c r="T11" s="40">
        <v>137</v>
      </c>
      <c r="U11" s="40">
        <v>137</v>
      </c>
      <c r="V11" s="40">
        <v>137</v>
      </c>
      <c r="W11" s="40">
        <v>137</v>
      </c>
      <c r="X11" s="40">
        <v>137</v>
      </c>
      <c r="Y11" s="40">
        <v>137</v>
      </c>
      <c r="Z11" s="44">
        <v>141</v>
      </c>
      <c r="AA11" s="40">
        <v>141</v>
      </c>
      <c r="AB11" s="40">
        <v>141</v>
      </c>
      <c r="AC11" s="40">
        <v>141</v>
      </c>
      <c r="AD11" s="40">
        <v>141</v>
      </c>
      <c r="AE11" s="40">
        <v>141</v>
      </c>
      <c r="AF11" s="40">
        <v>141</v>
      </c>
      <c r="AG11" s="40">
        <v>141</v>
      </c>
      <c r="AH11" s="40">
        <v>141</v>
      </c>
      <c r="AI11" s="40">
        <v>141</v>
      </c>
      <c r="AJ11" s="40">
        <v>141</v>
      </c>
      <c r="AK11" s="40">
        <v>141</v>
      </c>
      <c r="AL11" s="40">
        <v>141</v>
      </c>
      <c r="AM11" s="40">
        <v>141</v>
      </c>
      <c r="AN11" s="40">
        <v>141</v>
      </c>
      <c r="AO11" s="40">
        <v>141</v>
      </c>
      <c r="AP11" s="40">
        <v>141</v>
      </c>
      <c r="AQ11" s="40">
        <v>141</v>
      </c>
      <c r="AR11" s="40">
        <v>141</v>
      </c>
      <c r="AS11" s="40">
        <v>141</v>
      </c>
      <c r="AT11" s="40">
        <v>141</v>
      </c>
      <c r="AU11" s="40">
        <v>141</v>
      </c>
      <c r="AV11" s="45">
        <v>141</v>
      </c>
    </row>
    <row r="12" spans="2:48" ht="12.75">
      <c r="B12" s="39">
        <v>64</v>
      </c>
      <c r="C12" s="40">
        <v>133</v>
      </c>
      <c r="D12" s="44">
        <v>133</v>
      </c>
      <c r="E12" s="40">
        <v>133</v>
      </c>
      <c r="F12" s="45">
        <v>133</v>
      </c>
      <c r="G12" s="44">
        <v>137</v>
      </c>
      <c r="H12" s="40">
        <v>137</v>
      </c>
      <c r="I12" s="40">
        <v>137</v>
      </c>
      <c r="J12" s="40">
        <v>137</v>
      </c>
      <c r="K12" s="40">
        <v>137</v>
      </c>
      <c r="L12" s="40">
        <v>137</v>
      </c>
      <c r="M12" s="45">
        <v>137</v>
      </c>
      <c r="N12" s="44">
        <v>141</v>
      </c>
      <c r="O12" s="40">
        <v>141</v>
      </c>
      <c r="P12" s="40">
        <v>141</v>
      </c>
      <c r="Q12" s="40">
        <v>141</v>
      </c>
      <c r="R12" s="40">
        <v>141</v>
      </c>
      <c r="S12" s="40">
        <v>141</v>
      </c>
      <c r="T12" s="40">
        <v>141</v>
      </c>
      <c r="U12" s="40">
        <v>141</v>
      </c>
      <c r="V12" s="40">
        <v>141</v>
      </c>
      <c r="W12" s="40">
        <v>141</v>
      </c>
      <c r="X12" s="40">
        <v>141</v>
      </c>
      <c r="Y12" s="40">
        <v>141</v>
      </c>
      <c r="Z12" s="44">
        <v>145</v>
      </c>
      <c r="AA12" s="40">
        <v>145</v>
      </c>
      <c r="AB12" s="40">
        <v>145</v>
      </c>
      <c r="AC12" s="40">
        <v>145</v>
      </c>
      <c r="AD12" s="40">
        <v>145</v>
      </c>
      <c r="AE12" s="40">
        <v>145</v>
      </c>
      <c r="AF12" s="40">
        <v>145</v>
      </c>
      <c r="AG12" s="40">
        <v>145</v>
      </c>
      <c r="AH12" s="40">
        <v>145</v>
      </c>
      <c r="AI12" s="40">
        <v>145</v>
      </c>
      <c r="AJ12" s="40">
        <v>145</v>
      </c>
      <c r="AK12" s="40">
        <v>145</v>
      </c>
      <c r="AL12" s="40">
        <v>145</v>
      </c>
      <c r="AM12" s="40">
        <v>145</v>
      </c>
      <c r="AN12" s="40">
        <v>145</v>
      </c>
      <c r="AO12" s="40">
        <v>145</v>
      </c>
      <c r="AP12" s="40">
        <v>145</v>
      </c>
      <c r="AQ12" s="40">
        <v>145</v>
      </c>
      <c r="AR12" s="40">
        <v>145</v>
      </c>
      <c r="AS12" s="40">
        <v>145</v>
      </c>
      <c r="AT12" s="40">
        <v>145</v>
      </c>
      <c r="AU12" s="40">
        <v>145</v>
      </c>
      <c r="AV12" s="45">
        <v>145</v>
      </c>
    </row>
    <row r="13" spans="2:48" ht="12.75">
      <c r="B13" s="39">
        <v>65</v>
      </c>
      <c r="C13" s="40">
        <v>137</v>
      </c>
      <c r="D13" s="44">
        <v>137</v>
      </c>
      <c r="E13" s="40">
        <v>137</v>
      </c>
      <c r="F13" s="45">
        <v>137</v>
      </c>
      <c r="G13" s="44">
        <v>141</v>
      </c>
      <c r="H13" s="40">
        <v>141</v>
      </c>
      <c r="I13" s="40">
        <v>141</v>
      </c>
      <c r="J13" s="40">
        <v>141</v>
      </c>
      <c r="K13" s="40">
        <v>141</v>
      </c>
      <c r="L13" s="40">
        <v>141</v>
      </c>
      <c r="M13" s="45">
        <v>141</v>
      </c>
      <c r="N13" s="44">
        <v>145</v>
      </c>
      <c r="O13" s="40">
        <v>145</v>
      </c>
      <c r="P13" s="40">
        <v>145</v>
      </c>
      <c r="Q13" s="40">
        <v>145</v>
      </c>
      <c r="R13" s="40">
        <v>145</v>
      </c>
      <c r="S13" s="40">
        <v>145</v>
      </c>
      <c r="T13" s="40">
        <v>145</v>
      </c>
      <c r="U13" s="40">
        <v>145</v>
      </c>
      <c r="V13" s="40">
        <v>145</v>
      </c>
      <c r="W13" s="40">
        <v>145</v>
      </c>
      <c r="X13" s="40">
        <v>145</v>
      </c>
      <c r="Y13" s="40">
        <v>145</v>
      </c>
      <c r="Z13" s="44">
        <v>149</v>
      </c>
      <c r="AA13" s="40">
        <v>149</v>
      </c>
      <c r="AB13" s="40">
        <v>149</v>
      </c>
      <c r="AC13" s="40">
        <v>149</v>
      </c>
      <c r="AD13" s="40">
        <v>149</v>
      </c>
      <c r="AE13" s="40">
        <v>149</v>
      </c>
      <c r="AF13" s="40">
        <v>149</v>
      </c>
      <c r="AG13" s="40">
        <v>149</v>
      </c>
      <c r="AH13" s="40">
        <v>149</v>
      </c>
      <c r="AI13" s="40">
        <v>149</v>
      </c>
      <c r="AJ13" s="40">
        <v>149</v>
      </c>
      <c r="AK13" s="40">
        <v>149</v>
      </c>
      <c r="AL13" s="40">
        <v>149</v>
      </c>
      <c r="AM13" s="40">
        <v>149</v>
      </c>
      <c r="AN13" s="40">
        <v>149</v>
      </c>
      <c r="AO13" s="40">
        <v>149</v>
      </c>
      <c r="AP13" s="40">
        <v>149</v>
      </c>
      <c r="AQ13" s="40">
        <v>149</v>
      </c>
      <c r="AR13" s="40">
        <v>149</v>
      </c>
      <c r="AS13" s="40">
        <v>149</v>
      </c>
      <c r="AT13" s="40">
        <v>149</v>
      </c>
      <c r="AU13" s="40">
        <v>149</v>
      </c>
      <c r="AV13" s="45">
        <v>149</v>
      </c>
    </row>
    <row r="14" spans="2:48" ht="12.75">
      <c r="B14" s="39">
        <v>66</v>
      </c>
      <c r="C14" s="40">
        <v>141</v>
      </c>
      <c r="D14" s="44">
        <v>141</v>
      </c>
      <c r="E14" s="40">
        <v>141</v>
      </c>
      <c r="F14" s="45">
        <v>141</v>
      </c>
      <c r="G14" s="44">
        <v>146</v>
      </c>
      <c r="H14" s="40">
        <v>146</v>
      </c>
      <c r="I14" s="40">
        <v>146</v>
      </c>
      <c r="J14" s="40">
        <v>146</v>
      </c>
      <c r="K14" s="40">
        <v>146</v>
      </c>
      <c r="L14" s="40">
        <v>146</v>
      </c>
      <c r="M14" s="45">
        <v>146</v>
      </c>
      <c r="N14" s="44">
        <v>150</v>
      </c>
      <c r="O14" s="40">
        <v>150</v>
      </c>
      <c r="P14" s="40">
        <v>150</v>
      </c>
      <c r="Q14" s="40">
        <v>150</v>
      </c>
      <c r="R14" s="40">
        <v>150</v>
      </c>
      <c r="S14" s="40">
        <v>150</v>
      </c>
      <c r="T14" s="40">
        <v>150</v>
      </c>
      <c r="U14" s="40">
        <v>150</v>
      </c>
      <c r="V14" s="40">
        <v>150</v>
      </c>
      <c r="W14" s="40">
        <v>150</v>
      </c>
      <c r="X14" s="40">
        <v>150</v>
      </c>
      <c r="Y14" s="40">
        <v>150</v>
      </c>
      <c r="Z14" s="44">
        <v>154</v>
      </c>
      <c r="AA14" s="40">
        <v>154</v>
      </c>
      <c r="AB14" s="40">
        <v>154</v>
      </c>
      <c r="AC14" s="40">
        <v>154</v>
      </c>
      <c r="AD14" s="40">
        <v>154</v>
      </c>
      <c r="AE14" s="40">
        <v>154</v>
      </c>
      <c r="AF14" s="40">
        <v>154</v>
      </c>
      <c r="AG14" s="40">
        <v>154</v>
      </c>
      <c r="AH14" s="40">
        <v>154</v>
      </c>
      <c r="AI14" s="40">
        <v>154</v>
      </c>
      <c r="AJ14" s="40">
        <v>154</v>
      </c>
      <c r="AK14" s="40">
        <v>154</v>
      </c>
      <c r="AL14" s="40">
        <v>154</v>
      </c>
      <c r="AM14" s="40">
        <v>154</v>
      </c>
      <c r="AN14" s="40">
        <v>154</v>
      </c>
      <c r="AO14" s="40">
        <v>154</v>
      </c>
      <c r="AP14" s="40">
        <v>154</v>
      </c>
      <c r="AQ14" s="40">
        <v>154</v>
      </c>
      <c r="AR14" s="40">
        <v>154</v>
      </c>
      <c r="AS14" s="40">
        <v>154</v>
      </c>
      <c r="AT14" s="40">
        <v>154</v>
      </c>
      <c r="AU14" s="40">
        <v>154</v>
      </c>
      <c r="AV14" s="45">
        <v>154</v>
      </c>
    </row>
    <row r="15" spans="2:48" ht="12.75">
      <c r="B15" s="39">
        <v>67</v>
      </c>
      <c r="C15" s="40">
        <v>145</v>
      </c>
      <c r="D15" s="44">
        <v>145</v>
      </c>
      <c r="E15" s="40">
        <v>145</v>
      </c>
      <c r="F15" s="45">
        <v>145</v>
      </c>
      <c r="G15" s="44">
        <v>149</v>
      </c>
      <c r="H15" s="40">
        <v>149</v>
      </c>
      <c r="I15" s="40">
        <v>149</v>
      </c>
      <c r="J15" s="40">
        <v>149</v>
      </c>
      <c r="K15" s="40">
        <v>149</v>
      </c>
      <c r="L15" s="40">
        <v>149</v>
      </c>
      <c r="M15" s="45">
        <v>149</v>
      </c>
      <c r="N15" s="44">
        <v>154</v>
      </c>
      <c r="O15" s="40">
        <v>154</v>
      </c>
      <c r="P15" s="40">
        <v>154</v>
      </c>
      <c r="Q15" s="40">
        <v>154</v>
      </c>
      <c r="R15" s="40">
        <v>154</v>
      </c>
      <c r="S15" s="40">
        <v>154</v>
      </c>
      <c r="T15" s="40">
        <v>154</v>
      </c>
      <c r="U15" s="40">
        <v>154</v>
      </c>
      <c r="V15" s="40">
        <v>154</v>
      </c>
      <c r="W15" s="40">
        <v>154</v>
      </c>
      <c r="X15" s="40">
        <v>154</v>
      </c>
      <c r="Y15" s="40">
        <v>154</v>
      </c>
      <c r="Z15" s="44">
        <v>159</v>
      </c>
      <c r="AA15" s="40">
        <v>159</v>
      </c>
      <c r="AB15" s="40">
        <v>159</v>
      </c>
      <c r="AC15" s="40">
        <v>159</v>
      </c>
      <c r="AD15" s="40">
        <v>159</v>
      </c>
      <c r="AE15" s="40">
        <v>159</v>
      </c>
      <c r="AF15" s="40">
        <v>159</v>
      </c>
      <c r="AG15" s="40">
        <v>159</v>
      </c>
      <c r="AH15" s="40">
        <v>159</v>
      </c>
      <c r="AI15" s="40">
        <v>159</v>
      </c>
      <c r="AJ15" s="40">
        <v>159</v>
      </c>
      <c r="AK15" s="40">
        <v>159</v>
      </c>
      <c r="AL15" s="40">
        <v>159</v>
      </c>
      <c r="AM15" s="40">
        <v>159</v>
      </c>
      <c r="AN15" s="40">
        <v>159</v>
      </c>
      <c r="AO15" s="40">
        <v>159</v>
      </c>
      <c r="AP15" s="40">
        <v>159</v>
      </c>
      <c r="AQ15" s="40">
        <v>159</v>
      </c>
      <c r="AR15" s="40">
        <v>159</v>
      </c>
      <c r="AS15" s="40">
        <v>159</v>
      </c>
      <c r="AT15" s="40">
        <v>159</v>
      </c>
      <c r="AU15" s="40">
        <v>159</v>
      </c>
      <c r="AV15" s="45">
        <v>159</v>
      </c>
    </row>
    <row r="16" spans="2:48" ht="12.75">
      <c r="B16" s="39">
        <v>68</v>
      </c>
      <c r="C16" s="40">
        <v>150</v>
      </c>
      <c r="D16" s="44">
        <v>150</v>
      </c>
      <c r="E16" s="40">
        <v>150</v>
      </c>
      <c r="F16" s="45">
        <v>150</v>
      </c>
      <c r="G16" s="44">
        <v>154</v>
      </c>
      <c r="H16" s="40">
        <v>154</v>
      </c>
      <c r="I16" s="40">
        <v>154</v>
      </c>
      <c r="J16" s="40">
        <v>154</v>
      </c>
      <c r="K16" s="40">
        <v>154</v>
      </c>
      <c r="L16" s="40">
        <v>154</v>
      </c>
      <c r="M16" s="45">
        <v>154</v>
      </c>
      <c r="N16" s="44">
        <v>159</v>
      </c>
      <c r="O16" s="40">
        <v>159</v>
      </c>
      <c r="P16" s="40">
        <v>159</v>
      </c>
      <c r="Q16" s="40">
        <v>159</v>
      </c>
      <c r="R16" s="40">
        <v>159</v>
      </c>
      <c r="S16" s="40">
        <v>159</v>
      </c>
      <c r="T16" s="40">
        <v>159</v>
      </c>
      <c r="U16" s="40">
        <v>159</v>
      </c>
      <c r="V16" s="40">
        <v>159</v>
      </c>
      <c r="W16" s="40">
        <v>159</v>
      </c>
      <c r="X16" s="40">
        <v>159</v>
      </c>
      <c r="Y16" s="40">
        <v>159</v>
      </c>
      <c r="Z16" s="44">
        <v>164</v>
      </c>
      <c r="AA16" s="40">
        <v>164</v>
      </c>
      <c r="AB16" s="40">
        <v>164</v>
      </c>
      <c r="AC16" s="40">
        <v>164</v>
      </c>
      <c r="AD16" s="40">
        <v>164</v>
      </c>
      <c r="AE16" s="40">
        <v>164</v>
      </c>
      <c r="AF16" s="40">
        <v>164</v>
      </c>
      <c r="AG16" s="40">
        <v>164</v>
      </c>
      <c r="AH16" s="40">
        <v>164</v>
      </c>
      <c r="AI16" s="40">
        <v>164</v>
      </c>
      <c r="AJ16" s="40">
        <v>164</v>
      </c>
      <c r="AK16" s="40">
        <v>164</v>
      </c>
      <c r="AL16" s="40">
        <v>164</v>
      </c>
      <c r="AM16" s="40">
        <v>164</v>
      </c>
      <c r="AN16" s="40">
        <v>164</v>
      </c>
      <c r="AO16" s="40">
        <v>164</v>
      </c>
      <c r="AP16" s="40">
        <v>164</v>
      </c>
      <c r="AQ16" s="40">
        <v>164</v>
      </c>
      <c r="AR16" s="40">
        <v>164</v>
      </c>
      <c r="AS16" s="40">
        <v>164</v>
      </c>
      <c r="AT16" s="40">
        <v>164</v>
      </c>
      <c r="AU16" s="40">
        <v>164</v>
      </c>
      <c r="AV16" s="45">
        <v>164</v>
      </c>
    </row>
    <row r="17" spans="2:48" ht="12.75">
      <c r="B17" s="39">
        <v>69</v>
      </c>
      <c r="C17" s="40">
        <v>154</v>
      </c>
      <c r="D17" s="44">
        <v>154</v>
      </c>
      <c r="E17" s="40">
        <v>154</v>
      </c>
      <c r="F17" s="45">
        <v>154</v>
      </c>
      <c r="G17" s="44">
        <v>158</v>
      </c>
      <c r="H17" s="40">
        <v>158</v>
      </c>
      <c r="I17" s="40">
        <v>158</v>
      </c>
      <c r="J17" s="40">
        <v>158</v>
      </c>
      <c r="K17" s="40">
        <v>158</v>
      </c>
      <c r="L17" s="40">
        <v>158</v>
      </c>
      <c r="M17" s="45">
        <v>158</v>
      </c>
      <c r="N17" s="44">
        <v>163</v>
      </c>
      <c r="O17" s="40">
        <v>163</v>
      </c>
      <c r="P17" s="40">
        <v>163</v>
      </c>
      <c r="Q17" s="40">
        <v>163</v>
      </c>
      <c r="R17" s="40">
        <v>163</v>
      </c>
      <c r="S17" s="40">
        <v>163</v>
      </c>
      <c r="T17" s="40">
        <v>163</v>
      </c>
      <c r="U17" s="40">
        <v>163</v>
      </c>
      <c r="V17" s="40">
        <v>163</v>
      </c>
      <c r="W17" s="40">
        <v>163</v>
      </c>
      <c r="X17" s="40">
        <v>163</v>
      </c>
      <c r="Y17" s="40">
        <v>163</v>
      </c>
      <c r="Z17" s="44">
        <v>168</v>
      </c>
      <c r="AA17" s="40">
        <v>168</v>
      </c>
      <c r="AB17" s="40">
        <v>168</v>
      </c>
      <c r="AC17" s="40">
        <v>168</v>
      </c>
      <c r="AD17" s="40">
        <v>168</v>
      </c>
      <c r="AE17" s="40">
        <v>168</v>
      </c>
      <c r="AF17" s="40">
        <v>168</v>
      </c>
      <c r="AG17" s="40">
        <v>168</v>
      </c>
      <c r="AH17" s="40">
        <v>168</v>
      </c>
      <c r="AI17" s="40">
        <v>168</v>
      </c>
      <c r="AJ17" s="40">
        <v>168</v>
      </c>
      <c r="AK17" s="40">
        <v>168</v>
      </c>
      <c r="AL17" s="40">
        <v>168</v>
      </c>
      <c r="AM17" s="40">
        <v>168</v>
      </c>
      <c r="AN17" s="40">
        <v>168</v>
      </c>
      <c r="AO17" s="40">
        <v>168</v>
      </c>
      <c r="AP17" s="40">
        <v>168</v>
      </c>
      <c r="AQ17" s="40">
        <v>168</v>
      </c>
      <c r="AR17" s="40">
        <v>168</v>
      </c>
      <c r="AS17" s="40">
        <v>168</v>
      </c>
      <c r="AT17" s="40">
        <v>168</v>
      </c>
      <c r="AU17" s="40">
        <v>168</v>
      </c>
      <c r="AV17" s="45">
        <v>168</v>
      </c>
    </row>
    <row r="18" spans="2:48" ht="12.75">
      <c r="B18" s="39">
        <v>70</v>
      </c>
      <c r="C18" s="40">
        <v>159</v>
      </c>
      <c r="D18" s="44">
        <v>159</v>
      </c>
      <c r="E18" s="40">
        <v>159</v>
      </c>
      <c r="F18" s="45">
        <v>159</v>
      </c>
      <c r="G18" s="44">
        <v>163</v>
      </c>
      <c r="H18" s="40">
        <v>163</v>
      </c>
      <c r="I18" s="40">
        <v>163</v>
      </c>
      <c r="J18" s="40">
        <v>163</v>
      </c>
      <c r="K18" s="40">
        <v>163</v>
      </c>
      <c r="L18" s="40">
        <v>163</v>
      </c>
      <c r="M18" s="45">
        <v>163</v>
      </c>
      <c r="N18" s="44">
        <v>168</v>
      </c>
      <c r="O18" s="40">
        <v>168</v>
      </c>
      <c r="P18" s="40">
        <v>168</v>
      </c>
      <c r="Q18" s="40">
        <v>168</v>
      </c>
      <c r="R18" s="40">
        <v>168</v>
      </c>
      <c r="S18" s="40">
        <v>168</v>
      </c>
      <c r="T18" s="40">
        <v>168</v>
      </c>
      <c r="U18" s="40">
        <v>168</v>
      </c>
      <c r="V18" s="40">
        <v>168</v>
      </c>
      <c r="W18" s="40">
        <v>168</v>
      </c>
      <c r="X18" s="40">
        <v>168</v>
      </c>
      <c r="Y18" s="40">
        <v>168</v>
      </c>
      <c r="Z18" s="44">
        <v>173</v>
      </c>
      <c r="AA18" s="40">
        <v>173</v>
      </c>
      <c r="AB18" s="40">
        <v>173</v>
      </c>
      <c r="AC18" s="40">
        <v>173</v>
      </c>
      <c r="AD18" s="40">
        <v>173</v>
      </c>
      <c r="AE18" s="40">
        <v>173</v>
      </c>
      <c r="AF18" s="40">
        <v>173</v>
      </c>
      <c r="AG18" s="40">
        <v>173</v>
      </c>
      <c r="AH18" s="40">
        <v>173</v>
      </c>
      <c r="AI18" s="40">
        <v>173</v>
      </c>
      <c r="AJ18" s="40">
        <v>173</v>
      </c>
      <c r="AK18" s="40">
        <v>173</v>
      </c>
      <c r="AL18" s="40">
        <v>173</v>
      </c>
      <c r="AM18" s="40">
        <v>173</v>
      </c>
      <c r="AN18" s="40">
        <v>173</v>
      </c>
      <c r="AO18" s="40">
        <v>173</v>
      </c>
      <c r="AP18" s="40">
        <v>173</v>
      </c>
      <c r="AQ18" s="40">
        <v>173</v>
      </c>
      <c r="AR18" s="40">
        <v>173</v>
      </c>
      <c r="AS18" s="40">
        <v>173</v>
      </c>
      <c r="AT18" s="40">
        <v>173</v>
      </c>
      <c r="AU18" s="40">
        <v>173</v>
      </c>
      <c r="AV18" s="45">
        <v>173</v>
      </c>
    </row>
    <row r="19" spans="2:48" ht="12.75">
      <c r="B19" s="39">
        <v>71</v>
      </c>
      <c r="C19" s="40">
        <v>163</v>
      </c>
      <c r="D19" s="44">
        <v>163</v>
      </c>
      <c r="E19" s="40">
        <v>163</v>
      </c>
      <c r="F19" s="45">
        <v>163</v>
      </c>
      <c r="G19" s="44">
        <v>167</v>
      </c>
      <c r="H19" s="40">
        <v>167</v>
      </c>
      <c r="I19" s="40">
        <v>167</v>
      </c>
      <c r="J19" s="40">
        <v>167</v>
      </c>
      <c r="K19" s="40">
        <v>167</v>
      </c>
      <c r="L19" s="40">
        <v>167</v>
      </c>
      <c r="M19" s="45">
        <v>167</v>
      </c>
      <c r="N19" s="44">
        <v>172</v>
      </c>
      <c r="O19" s="40">
        <v>172</v>
      </c>
      <c r="P19" s="40">
        <v>172</v>
      </c>
      <c r="Q19" s="40">
        <v>172</v>
      </c>
      <c r="R19" s="40">
        <v>172</v>
      </c>
      <c r="S19" s="40">
        <v>172</v>
      </c>
      <c r="T19" s="40">
        <v>172</v>
      </c>
      <c r="U19" s="40">
        <v>172</v>
      </c>
      <c r="V19" s="40">
        <v>172</v>
      </c>
      <c r="W19" s="40">
        <v>172</v>
      </c>
      <c r="X19" s="40">
        <v>172</v>
      </c>
      <c r="Y19" s="40">
        <v>172</v>
      </c>
      <c r="Z19" s="44">
        <v>177</v>
      </c>
      <c r="AA19" s="40">
        <v>177</v>
      </c>
      <c r="AB19" s="40">
        <v>177</v>
      </c>
      <c r="AC19" s="40">
        <v>177</v>
      </c>
      <c r="AD19" s="40">
        <v>177</v>
      </c>
      <c r="AE19" s="40">
        <v>177</v>
      </c>
      <c r="AF19" s="40">
        <v>177</v>
      </c>
      <c r="AG19" s="40">
        <v>177</v>
      </c>
      <c r="AH19" s="40">
        <v>177</v>
      </c>
      <c r="AI19" s="40">
        <v>177</v>
      </c>
      <c r="AJ19" s="40">
        <v>177</v>
      </c>
      <c r="AK19" s="40">
        <v>177</v>
      </c>
      <c r="AL19" s="40">
        <v>177</v>
      </c>
      <c r="AM19" s="40">
        <v>177</v>
      </c>
      <c r="AN19" s="40">
        <v>177</v>
      </c>
      <c r="AO19" s="40">
        <v>177</v>
      </c>
      <c r="AP19" s="40">
        <v>177</v>
      </c>
      <c r="AQ19" s="40">
        <v>177</v>
      </c>
      <c r="AR19" s="40">
        <v>177</v>
      </c>
      <c r="AS19" s="40">
        <v>177</v>
      </c>
      <c r="AT19" s="40">
        <v>177</v>
      </c>
      <c r="AU19" s="40">
        <v>177</v>
      </c>
      <c r="AV19" s="45">
        <v>177</v>
      </c>
    </row>
    <row r="20" spans="2:48" ht="12.75">
      <c r="B20" s="39">
        <v>72</v>
      </c>
      <c r="C20" s="40">
        <v>167</v>
      </c>
      <c r="D20" s="44">
        <v>167</v>
      </c>
      <c r="E20" s="40">
        <v>167</v>
      </c>
      <c r="F20" s="45">
        <v>167</v>
      </c>
      <c r="G20" s="44">
        <v>172</v>
      </c>
      <c r="H20" s="40">
        <v>172</v>
      </c>
      <c r="I20" s="40">
        <v>172</v>
      </c>
      <c r="J20" s="40">
        <v>172</v>
      </c>
      <c r="K20" s="40">
        <v>172</v>
      </c>
      <c r="L20" s="40">
        <v>172</v>
      </c>
      <c r="M20" s="45">
        <v>172</v>
      </c>
      <c r="N20" s="44">
        <v>177</v>
      </c>
      <c r="O20" s="40">
        <v>177</v>
      </c>
      <c r="P20" s="40">
        <v>177</v>
      </c>
      <c r="Q20" s="40">
        <v>177</v>
      </c>
      <c r="R20" s="40">
        <v>177</v>
      </c>
      <c r="S20" s="40">
        <v>177</v>
      </c>
      <c r="T20" s="40">
        <v>177</v>
      </c>
      <c r="U20" s="40">
        <v>177</v>
      </c>
      <c r="V20" s="40">
        <v>177</v>
      </c>
      <c r="W20" s="40">
        <v>177</v>
      </c>
      <c r="X20" s="40">
        <v>177</v>
      </c>
      <c r="Y20" s="40">
        <v>177</v>
      </c>
      <c r="Z20" s="44">
        <v>183</v>
      </c>
      <c r="AA20" s="40">
        <v>183</v>
      </c>
      <c r="AB20" s="40">
        <v>183</v>
      </c>
      <c r="AC20" s="40">
        <v>183</v>
      </c>
      <c r="AD20" s="40">
        <v>183</v>
      </c>
      <c r="AE20" s="40">
        <v>183</v>
      </c>
      <c r="AF20" s="40">
        <v>183</v>
      </c>
      <c r="AG20" s="40">
        <v>183</v>
      </c>
      <c r="AH20" s="40">
        <v>183</v>
      </c>
      <c r="AI20" s="40">
        <v>183</v>
      </c>
      <c r="AJ20" s="40">
        <v>183</v>
      </c>
      <c r="AK20" s="40">
        <v>183</v>
      </c>
      <c r="AL20" s="40">
        <v>183</v>
      </c>
      <c r="AM20" s="40">
        <v>183</v>
      </c>
      <c r="AN20" s="40">
        <v>183</v>
      </c>
      <c r="AO20" s="40">
        <v>183</v>
      </c>
      <c r="AP20" s="40">
        <v>183</v>
      </c>
      <c r="AQ20" s="40">
        <v>183</v>
      </c>
      <c r="AR20" s="40">
        <v>183</v>
      </c>
      <c r="AS20" s="40">
        <v>183</v>
      </c>
      <c r="AT20" s="40">
        <v>183</v>
      </c>
      <c r="AU20" s="40">
        <v>183</v>
      </c>
      <c r="AV20" s="45">
        <v>183</v>
      </c>
    </row>
    <row r="21" spans="2:48" ht="12.75">
      <c r="B21" s="39">
        <v>73</v>
      </c>
      <c r="C21" s="40">
        <v>172</v>
      </c>
      <c r="D21" s="44">
        <v>172</v>
      </c>
      <c r="E21" s="40">
        <v>172</v>
      </c>
      <c r="F21" s="45">
        <v>172</v>
      </c>
      <c r="G21" s="44">
        <v>177</v>
      </c>
      <c r="H21" s="40">
        <v>177</v>
      </c>
      <c r="I21" s="40">
        <v>177</v>
      </c>
      <c r="J21" s="40">
        <v>177</v>
      </c>
      <c r="K21" s="40">
        <v>177</v>
      </c>
      <c r="L21" s="40">
        <v>177</v>
      </c>
      <c r="M21" s="45">
        <v>177</v>
      </c>
      <c r="N21" s="44">
        <v>182</v>
      </c>
      <c r="O21" s="40">
        <v>182</v>
      </c>
      <c r="P21" s="40">
        <v>182</v>
      </c>
      <c r="Q21" s="40">
        <v>182</v>
      </c>
      <c r="R21" s="40">
        <v>182</v>
      </c>
      <c r="S21" s="40">
        <v>182</v>
      </c>
      <c r="T21" s="40">
        <v>182</v>
      </c>
      <c r="U21" s="40">
        <v>182</v>
      </c>
      <c r="V21" s="40">
        <v>182</v>
      </c>
      <c r="W21" s="40">
        <v>182</v>
      </c>
      <c r="X21" s="40">
        <v>182</v>
      </c>
      <c r="Y21" s="40">
        <v>182</v>
      </c>
      <c r="Z21" s="44">
        <v>188</v>
      </c>
      <c r="AA21" s="40">
        <v>188</v>
      </c>
      <c r="AB21" s="40">
        <v>188</v>
      </c>
      <c r="AC21" s="40">
        <v>188</v>
      </c>
      <c r="AD21" s="40">
        <v>188</v>
      </c>
      <c r="AE21" s="40">
        <v>188</v>
      </c>
      <c r="AF21" s="40">
        <v>188</v>
      </c>
      <c r="AG21" s="40">
        <v>188</v>
      </c>
      <c r="AH21" s="40">
        <v>188</v>
      </c>
      <c r="AI21" s="40">
        <v>188</v>
      </c>
      <c r="AJ21" s="40">
        <v>188</v>
      </c>
      <c r="AK21" s="40">
        <v>188</v>
      </c>
      <c r="AL21" s="40">
        <v>188</v>
      </c>
      <c r="AM21" s="40">
        <v>188</v>
      </c>
      <c r="AN21" s="40">
        <v>188</v>
      </c>
      <c r="AO21" s="40">
        <v>188</v>
      </c>
      <c r="AP21" s="40">
        <v>188</v>
      </c>
      <c r="AQ21" s="40">
        <v>188</v>
      </c>
      <c r="AR21" s="40">
        <v>188</v>
      </c>
      <c r="AS21" s="40">
        <v>188</v>
      </c>
      <c r="AT21" s="40">
        <v>188</v>
      </c>
      <c r="AU21" s="40">
        <v>188</v>
      </c>
      <c r="AV21" s="45">
        <v>188</v>
      </c>
    </row>
    <row r="22" spans="2:48" ht="12.75">
      <c r="B22" s="39">
        <v>74</v>
      </c>
      <c r="C22" s="40">
        <v>178</v>
      </c>
      <c r="D22" s="44">
        <v>178</v>
      </c>
      <c r="E22" s="40">
        <v>178</v>
      </c>
      <c r="F22" s="45">
        <v>178</v>
      </c>
      <c r="G22" s="44">
        <v>183</v>
      </c>
      <c r="H22" s="40">
        <v>183</v>
      </c>
      <c r="I22" s="40">
        <v>183</v>
      </c>
      <c r="J22" s="40">
        <v>183</v>
      </c>
      <c r="K22" s="40">
        <v>183</v>
      </c>
      <c r="L22" s="40">
        <v>183</v>
      </c>
      <c r="M22" s="45">
        <v>183</v>
      </c>
      <c r="N22" s="44">
        <v>189</v>
      </c>
      <c r="O22" s="40">
        <v>189</v>
      </c>
      <c r="P22" s="40">
        <v>189</v>
      </c>
      <c r="Q22" s="40">
        <v>189</v>
      </c>
      <c r="R22" s="40">
        <v>189</v>
      </c>
      <c r="S22" s="40">
        <v>189</v>
      </c>
      <c r="T22" s="40">
        <v>189</v>
      </c>
      <c r="U22" s="40">
        <v>189</v>
      </c>
      <c r="V22" s="40">
        <v>189</v>
      </c>
      <c r="W22" s="40">
        <v>189</v>
      </c>
      <c r="X22" s="40">
        <v>189</v>
      </c>
      <c r="Y22" s="40">
        <v>189</v>
      </c>
      <c r="Z22" s="44">
        <v>194</v>
      </c>
      <c r="AA22" s="40">
        <v>194</v>
      </c>
      <c r="AB22" s="40">
        <v>194</v>
      </c>
      <c r="AC22" s="40">
        <v>194</v>
      </c>
      <c r="AD22" s="40">
        <v>194</v>
      </c>
      <c r="AE22" s="40">
        <v>194</v>
      </c>
      <c r="AF22" s="40">
        <v>194</v>
      </c>
      <c r="AG22" s="40">
        <v>194</v>
      </c>
      <c r="AH22" s="40">
        <v>194</v>
      </c>
      <c r="AI22" s="40">
        <v>194</v>
      </c>
      <c r="AJ22" s="40">
        <v>194</v>
      </c>
      <c r="AK22" s="40">
        <v>194</v>
      </c>
      <c r="AL22" s="40">
        <v>194</v>
      </c>
      <c r="AM22" s="40">
        <v>194</v>
      </c>
      <c r="AN22" s="40">
        <v>194</v>
      </c>
      <c r="AO22" s="40">
        <v>194</v>
      </c>
      <c r="AP22" s="40">
        <v>194</v>
      </c>
      <c r="AQ22" s="40">
        <v>194</v>
      </c>
      <c r="AR22" s="40">
        <v>194</v>
      </c>
      <c r="AS22" s="40">
        <v>194</v>
      </c>
      <c r="AT22" s="40">
        <v>194</v>
      </c>
      <c r="AU22" s="40">
        <v>194</v>
      </c>
      <c r="AV22" s="45">
        <v>194</v>
      </c>
    </row>
    <row r="23" spans="2:48" ht="12.75">
      <c r="B23" s="39">
        <v>75</v>
      </c>
      <c r="C23" s="40">
        <v>183</v>
      </c>
      <c r="D23" s="44">
        <v>183</v>
      </c>
      <c r="E23" s="40">
        <v>183</v>
      </c>
      <c r="F23" s="45">
        <v>183</v>
      </c>
      <c r="G23" s="44">
        <v>188</v>
      </c>
      <c r="H23" s="40">
        <v>188</v>
      </c>
      <c r="I23" s="40">
        <v>188</v>
      </c>
      <c r="J23" s="40">
        <v>188</v>
      </c>
      <c r="K23" s="40">
        <v>188</v>
      </c>
      <c r="L23" s="40">
        <v>188</v>
      </c>
      <c r="M23" s="45">
        <v>188</v>
      </c>
      <c r="N23" s="44">
        <v>194</v>
      </c>
      <c r="O23" s="40">
        <v>194</v>
      </c>
      <c r="P23" s="40">
        <v>194</v>
      </c>
      <c r="Q23" s="40">
        <v>194</v>
      </c>
      <c r="R23" s="40">
        <v>194</v>
      </c>
      <c r="S23" s="40">
        <v>194</v>
      </c>
      <c r="T23" s="40">
        <v>194</v>
      </c>
      <c r="U23" s="40">
        <v>194</v>
      </c>
      <c r="V23" s="40">
        <v>194</v>
      </c>
      <c r="W23" s="40">
        <v>194</v>
      </c>
      <c r="X23" s="40">
        <v>194</v>
      </c>
      <c r="Y23" s="40">
        <v>194</v>
      </c>
      <c r="Z23" s="44">
        <v>200</v>
      </c>
      <c r="AA23" s="40">
        <v>200</v>
      </c>
      <c r="AB23" s="40">
        <v>200</v>
      </c>
      <c r="AC23" s="40">
        <v>200</v>
      </c>
      <c r="AD23" s="40">
        <v>200</v>
      </c>
      <c r="AE23" s="40">
        <v>200</v>
      </c>
      <c r="AF23" s="40">
        <v>200</v>
      </c>
      <c r="AG23" s="40">
        <v>200</v>
      </c>
      <c r="AH23" s="40">
        <v>200</v>
      </c>
      <c r="AI23" s="40">
        <v>200</v>
      </c>
      <c r="AJ23" s="40">
        <v>200</v>
      </c>
      <c r="AK23" s="40">
        <v>200</v>
      </c>
      <c r="AL23" s="40">
        <v>200</v>
      </c>
      <c r="AM23" s="40">
        <v>200</v>
      </c>
      <c r="AN23" s="40">
        <v>200</v>
      </c>
      <c r="AO23" s="40">
        <v>200</v>
      </c>
      <c r="AP23" s="40">
        <v>200</v>
      </c>
      <c r="AQ23" s="40">
        <v>200</v>
      </c>
      <c r="AR23" s="40">
        <v>200</v>
      </c>
      <c r="AS23" s="40">
        <v>200</v>
      </c>
      <c r="AT23" s="40">
        <v>200</v>
      </c>
      <c r="AU23" s="40">
        <v>200</v>
      </c>
      <c r="AV23" s="45">
        <v>200</v>
      </c>
    </row>
    <row r="24" spans="2:48" ht="12.75">
      <c r="B24" s="39">
        <v>76</v>
      </c>
      <c r="C24" s="40">
        <v>189</v>
      </c>
      <c r="D24" s="44">
        <v>189</v>
      </c>
      <c r="E24" s="40">
        <v>189</v>
      </c>
      <c r="F24" s="45">
        <v>189</v>
      </c>
      <c r="G24" s="44">
        <v>194</v>
      </c>
      <c r="H24" s="40">
        <v>194</v>
      </c>
      <c r="I24" s="40">
        <v>194</v>
      </c>
      <c r="J24" s="40">
        <v>194</v>
      </c>
      <c r="K24" s="40">
        <v>194</v>
      </c>
      <c r="L24" s="40">
        <v>194</v>
      </c>
      <c r="M24" s="45">
        <v>194</v>
      </c>
      <c r="N24" s="44">
        <v>200</v>
      </c>
      <c r="O24" s="40">
        <v>200</v>
      </c>
      <c r="P24" s="40">
        <v>200</v>
      </c>
      <c r="Q24" s="40">
        <v>200</v>
      </c>
      <c r="R24" s="40">
        <v>200</v>
      </c>
      <c r="S24" s="40">
        <v>200</v>
      </c>
      <c r="T24" s="40">
        <v>200</v>
      </c>
      <c r="U24" s="40">
        <v>200</v>
      </c>
      <c r="V24" s="40">
        <v>200</v>
      </c>
      <c r="W24" s="40">
        <v>200</v>
      </c>
      <c r="X24" s="40">
        <v>200</v>
      </c>
      <c r="Y24" s="40">
        <v>200</v>
      </c>
      <c r="Z24" s="44">
        <v>206</v>
      </c>
      <c r="AA24" s="40">
        <v>206</v>
      </c>
      <c r="AB24" s="40">
        <v>206</v>
      </c>
      <c r="AC24" s="40">
        <v>206</v>
      </c>
      <c r="AD24" s="40">
        <v>206</v>
      </c>
      <c r="AE24" s="40">
        <v>206</v>
      </c>
      <c r="AF24" s="40">
        <v>206</v>
      </c>
      <c r="AG24" s="40">
        <v>206</v>
      </c>
      <c r="AH24" s="40">
        <v>206</v>
      </c>
      <c r="AI24" s="40">
        <v>206</v>
      </c>
      <c r="AJ24" s="40">
        <v>206</v>
      </c>
      <c r="AK24" s="40">
        <v>206</v>
      </c>
      <c r="AL24" s="40">
        <v>206</v>
      </c>
      <c r="AM24" s="40">
        <v>206</v>
      </c>
      <c r="AN24" s="40">
        <v>206</v>
      </c>
      <c r="AO24" s="40">
        <v>206</v>
      </c>
      <c r="AP24" s="40">
        <v>206</v>
      </c>
      <c r="AQ24" s="40">
        <v>206</v>
      </c>
      <c r="AR24" s="40">
        <v>206</v>
      </c>
      <c r="AS24" s="40">
        <v>206</v>
      </c>
      <c r="AT24" s="40">
        <v>206</v>
      </c>
      <c r="AU24" s="40">
        <v>206</v>
      </c>
      <c r="AV24" s="45">
        <v>206</v>
      </c>
    </row>
    <row r="25" spans="2:48" ht="12.75">
      <c r="B25" s="39">
        <v>77</v>
      </c>
      <c r="C25" s="40">
        <v>193</v>
      </c>
      <c r="D25" s="44">
        <v>193</v>
      </c>
      <c r="E25" s="40">
        <v>193</v>
      </c>
      <c r="F25" s="45">
        <v>193</v>
      </c>
      <c r="G25" s="44">
        <v>199</v>
      </c>
      <c r="H25" s="40">
        <v>199</v>
      </c>
      <c r="I25" s="40">
        <v>199</v>
      </c>
      <c r="J25" s="40">
        <v>199</v>
      </c>
      <c r="K25" s="40">
        <v>199</v>
      </c>
      <c r="L25" s="40">
        <v>199</v>
      </c>
      <c r="M25" s="45">
        <v>199</v>
      </c>
      <c r="N25" s="44">
        <v>205</v>
      </c>
      <c r="O25" s="40">
        <v>205</v>
      </c>
      <c r="P25" s="40">
        <v>205</v>
      </c>
      <c r="Q25" s="40">
        <v>205</v>
      </c>
      <c r="R25" s="40">
        <v>205</v>
      </c>
      <c r="S25" s="40">
        <v>205</v>
      </c>
      <c r="T25" s="40">
        <v>205</v>
      </c>
      <c r="U25" s="40">
        <v>205</v>
      </c>
      <c r="V25" s="40">
        <v>205</v>
      </c>
      <c r="W25" s="40">
        <v>205</v>
      </c>
      <c r="X25" s="40">
        <v>205</v>
      </c>
      <c r="Y25" s="40">
        <v>205</v>
      </c>
      <c r="Z25" s="44">
        <v>211</v>
      </c>
      <c r="AA25" s="40">
        <v>211</v>
      </c>
      <c r="AB25" s="40">
        <v>211</v>
      </c>
      <c r="AC25" s="40">
        <v>211</v>
      </c>
      <c r="AD25" s="40">
        <v>211</v>
      </c>
      <c r="AE25" s="40">
        <v>211</v>
      </c>
      <c r="AF25" s="40">
        <v>211</v>
      </c>
      <c r="AG25" s="40">
        <v>211</v>
      </c>
      <c r="AH25" s="40">
        <v>211</v>
      </c>
      <c r="AI25" s="40">
        <v>211</v>
      </c>
      <c r="AJ25" s="40">
        <v>211</v>
      </c>
      <c r="AK25" s="40">
        <v>211</v>
      </c>
      <c r="AL25" s="40">
        <v>211</v>
      </c>
      <c r="AM25" s="40">
        <v>211</v>
      </c>
      <c r="AN25" s="40">
        <v>211</v>
      </c>
      <c r="AO25" s="40">
        <v>211</v>
      </c>
      <c r="AP25" s="40">
        <v>211</v>
      </c>
      <c r="AQ25" s="40">
        <v>211</v>
      </c>
      <c r="AR25" s="40">
        <v>211</v>
      </c>
      <c r="AS25" s="40">
        <v>211</v>
      </c>
      <c r="AT25" s="40">
        <v>211</v>
      </c>
      <c r="AU25" s="40">
        <v>211</v>
      </c>
      <c r="AV25" s="45">
        <v>211</v>
      </c>
    </row>
    <row r="26" spans="2:48" ht="12.75">
      <c r="B26" s="39">
        <v>78</v>
      </c>
      <c r="C26" s="40">
        <v>198</v>
      </c>
      <c r="D26" s="44">
        <v>198</v>
      </c>
      <c r="E26" s="40">
        <v>198</v>
      </c>
      <c r="F26" s="45">
        <v>198</v>
      </c>
      <c r="G26" s="44">
        <v>204</v>
      </c>
      <c r="H26" s="40">
        <v>204</v>
      </c>
      <c r="I26" s="40">
        <v>204</v>
      </c>
      <c r="J26" s="40">
        <v>204</v>
      </c>
      <c r="K26" s="40">
        <v>204</v>
      </c>
      <c r="L26" s="40">
        <v>204</v>
      </c>
      <c r="M26" s="45">
        <v>204</v>
      </c>
      <c r="N26" s="44">
        <v>210</v>
      </c>
      <c r="O26" s="40">
        <v>210</v>
      </c>
      <c r="P26" s="40">
        <v>210</v>
      </c>
      <c r="Q26" s="40">
        <v>210</v>
      </c>
      <c r="R26" s="40">
        <v>210</v>
      </c>
      <c r="S26" s="40">
        <v>210</v>
      </c>
      <c r="T26" s="40">
        <v>210</v>
      </c>
      <c r="U26" s="40">
        <v>210</v>
      </c>
      <c r="V26" s="40">
        <v>210</v>
      </c>
      <c r="W26" s="40">
        <v>210</v>
      </c>
      <c r="X26" s="40">
        <v>210</v>
      </c>
      <c r="Y26" s="40">
        <v>210</v>
      </c>
      <c r="Z26" s="44">
        <v>216</v>
      </c>
      <c r="AA26" s="40">
        <v>216</v>
      </c>
      <c r="AB26" s="40">
        <v>216</v>
      </c>
      <c r="AC26" s="40">
        <v>216</v>
      </c>
      <c r="AD26" s="40">
        <v>216</v>
      </c>
      <c r="AE26" s="40">
        <v>216</v>
      </c>
      <c r="AF26" s="40">
        <v>216</v>
      </c>
      <c r="AG26" s="40">
        <v>216</v>
      </c>
      <c r="AH26" s="40">
        <v>216</v>
      </c>
      <c r="AI26" s="40">
        <v>216</v>
      </c>
      <c r="AJ26" s="40">
        <v>216</v>
      </c>
      <c r="AK26" s="40">
        <v>216</v>
      </c>
      <c r="AL26" s="40">
        <v>216</v>
      </c>
      <c r="AM26" s="40">
        <v>216</v>
      </c>
      <c r="AN26" s="40">
        <v>216</v>
      </c>
      <c r="AO26" s="40">
        <v>216</v>
      </c>
      <c r="AP26" s="40">
        <v>216</v>
      </c>
      <c r="AQ26" s="40">
        <v>216</v>
      </c>
      <c r="AR26" s="40">
        <v>216</v>
      </c>
      <c r="AS26" s="40">
        <v>216</v>
      </c>
      <c r="AT26" s="40">
        <v>216</v>
      </c>
      <c r="AU26" s="40">
        <v>216</v>
      </c>
      <c r="AV26" s="45">
        <v>216</v>
      </c>
    </row>
    <row r="27" spans="2:48" ht="12.75">
      <c r="B27" s="39">
        <v>79</v>
      </c>
      <c r="C27" s="46">
        <v>203</v>
      </c>
      <c r="D27" s="47">
        <v>203</v>
      </c>
      <c r="E27" s="46">
        <v>203</v>
      </c>
      <c r="F27" s="48">
        <v>203</v>
      </c>
      <c r="G27" s="47">
        <v>209</v>
      </c>
      <c r="H27" s="46">
        <v>209</v>
      </c>
      <c r="I27" s="46">
        <v>209</v>
      </c>
      <c r="J27" s="46">
        <v>209</v>
      </c>
      <c r="K27" s="46">
        <v>209</v>
      </c>
      <c r="L27" s="46">
        <v>209</v>
      </c>
      <c r="M27" s="48">
        <v>209</v>
      </c>
      <c r="N27" s="47">
        <v>215</v>
      </c>
      <c r="O27" s="46">
        <v>215</v>
      </c>
      <c r="P27" s="46">
        <v>215</v>
      </c>
      <c r="Q27" s="46">
        <v>215</v>
      </c>
      <c r="R27" s="46">
        <v>215</v>
      </c>
      <c r="S27" s="46">
        <v>215</v>
      </c>
      <c r="T27" s="46">
        <v>215</v>
      </c>
      <c r="U27" s="46">
        <v>215</v>
      </c>
      <c r="V27" s="46">
        <v>215</v>
      </c>
      <c r="W27" s="46">
        <v>215</v>
      </c>
      <c r="X27" s="46">
        <v>215</v>
      </c>
      <c r="Y27" s="46">
        <v>215</v>
      </c>
      <c r="Z27" s="47">
        <v>222</v>
      </c>
      <c r="AA27" s="46">
        <v>222</v>
      </c>
      <c r="AB27" s="46">
        <v>222</v>
      </c>
      <c r="AC27" s="46">
        <v>222</v>
      </c>
      <c r="AD27" s="46">
        <v>222</v>
      </c>
      <c r="AE27" s="46">
        <v>222</v>
      </c>
      <c r="AF27" s="46">
        <v>222</v>
      </c>
      <c r="AG27" s="46">
        <v>222</v>
      </c>
      <c r="AH27" s="46">
        <v>222</v>
      </c>
      <c r="AI27" s="46">
        <v>222</v>
      </c>
      <c r="AJ27" s="46">
        <v>222</v>
      </c>
      <c r="AK27" s="46">
        <v>222</v>
      </c>
      <c r="AL27" s="46">
        <v>222</v>
      </c>
      <c r="AM27" s="46">
        <v>222</v>
      </c>
      <c r="AN27" s="46">
        <v>222</v>
      </c>
      <c r="AO27" s="46">
        <v>222</v>
      </c>
      <c r="AP27" s="46">
        <v>222</v>
      </c>
      <c r="AQ27" s="46">
        <v>222</v>
      </c>
      <c r="AR27" s="46">
        <v>222</v>
      </c>
      <c r="AS27" s="46">
        <v>222</v>
      </c>
      <c r="AT27" s="46">
        <v>222</v>
      </c>
      <c r="AU27" s="46">
        <v>222</v>
      </c>
      <c r="AV27" s="48">
        <v>222</v>
      </c>
    </row>
    <row r="28" spans="2:48" ht="12.75">
      <c r="B28" s="39">
        <v>80</v>
      </c>
      <c r="C28" s="46">
        <v>208</v>
      </c>
      <c r="D28" s="49">
        <v>208</v>
      </c>
      <c r="E28" s="50">
        <v>208</v>
      </c>
      <c r="F28" s="51">
        <v>208</v>
      </c>
      <c r="G28" s="49">
        <v>214</v>
      </c>
      <c r="H28" s="50">
        <v>214</v>
      </c>
      <c r="I28" s="50">
        <v>214</v>
      </c>
      <c r="J28" s="50">
        <v>214</v>
      </c>
      <c r="K28" s="50">
        <v>214</v>
      </c>
      <c r="L28" s="50">
        <v>214</v>
      </c>
      <c r="M28" s="51">
        <v>214</v>
      </c>
      <c r="N28" s="49">
        <v>220</v>
      </c>
      <c r="O28" s="50">
        <v>220</v>
      </c>
      <c r="P28" s="50">
        <v>220</v>
      </c>
      <c r="Q28" s="50">
        <v>220</v>
      </c>
      <c r="R28" s="50">
        <v>220</v>
      </c>
      <c r="S28" s="50">
        <v>220</v>
      </c>
      <c r="T28" s="50">
        <v>220</v>
      </c>
      <c r="U28" s="50">
        <v>220</v>
      </c>
      <c r="V28" s="50">
        <v>220</v>
      </c>
      <c r="W28" s="50">
        <v>220</v>
      </c>
      <c r="X28" s="50">
        <v>220</v>
      </c>
      <c r="Y28" s="50">
        <v>220</v>
      </c>
      <c r="Z28" s="49">
        <v>227</v>
      </c>
      <c r="AA28" s="50">
        <v>227</v>
      </c>
      <c r="AB28" s="50">
        <v>227</v>
      </c>
      <c r="AC28" s="50">
        <v>227</v>
      </c>
      <c r="AD28" s="50">
        <v>227</v>
      </c>
      <c r="AE28" s="50">
        <v>227</v>
      </c>
      <c r="AF28" s="50">
        <v>227</v>
      </c>
      <c r="AG28" s="50">
        <v>227</v>
      </c>
      <c r="AH28" s="50">
        <v>227</v>
      </c>
      <c r="AI28" s="50">
        <v>227</v>
      </c>
      <c r="AJ28" s="50">
        <v>227</v>
      </c>
      <c r="AK28" s="50">
        <v>227</v>
      </c>
      <c r="AL28" s="50">
        <v>227</v>
      </c>
      <c r="AM28" s="50">
        <v>227</v>
      </c>
      <c r="AN28" s="50">
        <v>227</v>
      </c>
      <c r="AO28" s="50">
        <v>227</v>
      </c>
      <c r="AP28" s="50">
        <v>227</v>
      </c>
      <c r="AQ28" s="50">
        <v>227</v>
      </c>
      <c r="AR28" s="50">
        <v>227</v>
      </c>
      <c r="AS28" s="50">
        <v>227</v>
      </c>
      <c r="AT28" s="50">
        <v>227</v>
      </c>
      <c r="AU28" s="50">
        <v>227</v>
      </c>
      <c r="AV28" s="51">
        <v>227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3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33203125" defaultRowHeight="12.75"/>
  <cols>
    <col min="1" max="1" width="16.83203125" style="0" customWidth="1"/>
    <col min="2" max="2" width="11.16015625" style="0" customWidth="1"/>
    <col min="3" max="3" width="5.83203125" style="0" customWidth="1"/>
    <col min="4" max="48" width="4.16015625" style="0" customWidth="1"/>
  </cols>
  <sheetData>
    <row r="1" ht="12.75">
      <c r="B1" s="37" t="s">
        <v>60</v>
      </c>
    </row>
    <row r="2" ht="12.75">
      <c r="B2" s="37" t="s">
        <v>68</v>
      </c>
    </row>
    <row r="4" spans="3:6" ht="12.75">
      <c r="C4" s="37" t="s">
        <v>66</v>
      </c>
      <c r="D4" s="37"/>
      <c r="E4" s="37"/>
      <c r="F4" s="37"/>
    </row>
    <row r="5" spans="2:48" ht="12.75">
      <c r="B5" s="37" t="s">
        <v>67</v>
      </c>
      <c r="C5" s="38">
        <v>17</v>
      </c>
      <c r="D5" s="38">
        <v>18</v>
      </c>
      <c r="E5" s="38">
        <v>19</v>
      </c>
      <c r="F5" s="38">
        <v>20</v>
      </c>
      <c r="G5" s="38">
        <v>21</v>
      </c>
      <c r="H5" s="38">
        <v>22</v>
      </c>
      <c r="I5" s="38">
        <v>23</v>
      </c>
      <c r="J5" s="38">
        <v>24</v>
      </c>
      <c r="K5" s="38">
        <v>25</v>
      </c>
      <c r="L5" s="38">
        <v>26</v>
      </c>
      <c r="M5" s="38">
        <v>27</v>
      </c>
      <c r="N5" s="38">
        <v>28</v>
      </c>
      <c r="O5" s="38">
        <v>29</v>
      </c>
      <c r="P5" s="38">
        <v>30</v>
      </c>
      <c r="Q5" s="38">
        <v>31</v>
      </c>
      <c r="R5" s="38">
        <v>32</v>
      </c>
      <c r="S5" s="38">
        <v>33</v>
      </c>
      <c r="T5" s="38">
        <v>34</v>
      </c>
      <c r="U5" s="38">
        <v>35</v>
      </c>
      <c r="V5" s="38">
        <v>36</v>
      </c>
      <c r="W5" s="38">
        <v>37</v>
      </c>
      <c r="X5" s="38">
        <v>38</v>
      </c>
      <c r="Y5" s="38">
        <v>39</v>
      </c>
      <c r="Z5" s="38">
        <v>40</v>
      </c>
      <c r="AA5" s="38">
        <v>41</v>
      </c>
      <c r="AB5" s="38">
        <v>42</v>
      </c>
      <c r="AC5" s="38">
        <v>43</v>
      </c>
      <c r="AD5" s="38">
        <v>44</v>
      </c>
      <c r="AE5" s="38">
        <v>45</v>
      </c>
      <c r="AF5" s="38">
        <v>46</v>
      </c>
      <c r="AG5" s="38">
        <v>47</v>
      </c>
      <c r="AH5" s="38">
        <v>48</v>
      </c>
      <c r="AI5" s="38">
        <v>49</v>
      </c>
      <c r="AJ5" s="38">
        <v>50</v>
      </c>
      <c r="AK5" s="38">
        <v>51</v>
      </c>
      <c r="AL5" s="38">
        <v>52</v>
      </c>
      <c r="AM5" s="38">
        <v>53</v>
      </c>
      <c r="AN5" s="38">
        <v>54</v>
      </c>
      <c r="AO5" s="38">
        <v>55</v>
      </c>
      <c r="AP5" s="38">
        <v>56</v>
      </c>
      <c r="AQ5" s="38">
        <v>57</v>
      </c>
      <c r="AR5" s="38">
        <v>58</v>
      </c>
      <c r="AS5" s="38">
        <v>59</v>
      </c>
      <c r="AT5" s="38">
        <v>60</v>
      </c>
      <c r="AU5" s="38">
        <v>61</v>
      </c>
      <c r="AV5" s="38">
        <v>62</v>
      </c>
    </row>
    <row r="6" spans="2:48" ht="12.75">
      <c r="B6" s="39">
        <v>60</v>
      </c>
      <c r="C6" s="41">
        <v>132</v>
      </c>
      <c r="D6" s="42">
        <v>132</v>
      </c>
      <c r="E6" s="42">
        <v>132</v>
      </c>
      <c r="F6" s="43">
        <v>132</v>
      </c>
      <c r="G6" s="41">
        <v>135</v>
      </c>
      <c r="H6" s="42">
        <v>135</v>
      </c>
      <c r="I6" s="42">
        <v>135</v>
      </c>
      <c r="J6" s="42">
        <v>135</v>
      </c>
      <c r="K6" s="42">
        <v>135</v>
      </c>
      <c r="L6" s="42">
        <v>135</v>
      </c>
      <c r="M6" s="43">
        <v>135</v>
      </c>
      <c r="N6" s="41">
        <v>139</v>
      </c>
      <c r="O6" s="42">
        <v>139</v>
      </c>
      <c r="P6" s="42">
        <v>139</v>
      </c>
      <c r="Q6" s="42">
        <v>139</v>
      </c>
      <c r="R6" s="42">
        <v>139</v>
      </c>
      <c r="S6" s="42">
        <v>139</v>
      </c>
      <c r="T6" s="42">
        <v>139</v>
      </c>
      <c r="U6" s="42">
        <v>139</v>
      </c>
      <c r="V6" s="42">
        <v>139</v>
      </c>
      <c r="W6" s="42">
        <v>139</v>
      </c>
      <c r="X6" s="42">
        <v>139</v>
      </c>
      <c r="Y6" s="43">
        <v>139</v>
      </c>
      <c r="Z6" s="41">
        <v>141</v>
      </c>
      <c r="AA6" s="42">
        <v>141</v>
      </c>
      <c r="AB6" s="42">
        <v>141</v>
      </c>
      <c r="AC6" s="42">
        <v>141</v>
      </c>
      <c r="AD6" s="42">
        <v>141</v>
      </c>
      <c r="AE6" s="42">
        <v>141</v>
      </c>
      <c r="AF6" s="42">
        <v>141</v>
      </c>
      <c r="AG6" s="42">
        <v>141</v>
      </c>
      <c r="AH6" s="42">
        <v>141</v>
      </c>
      <c r="AI6" s="42">
        <v>141</v>
      </c>
      <c r="AJ6" s="42">
        <v>141</v>
      </c>
      <c r="AK6" s="42">
        <v>141</v>
      </c>
      <c r="AL6" s="42">
        <v>141</v>
      </c>
      <c r="AM6" s="42">
        <v>141</v>
      </c>
      <c r="AN6" s="42">
        <v>141</v>
      </c>
      <c r="AO6" s="42">
        <v>141</v>
      </c>
      <c r="AP6" s="42">
        <v>141</v>
      </c>
      <c r="AQ6" s="42">
        <v>141</v>
      </c>
      <c r="AR6" s="42">
        <v>141</v>
      </c>
      <c r="AS6" s="42">
        <v>141</v>
      </c>
      <c r="AT6" s="42">
        <v>141</v>
      </c>
      <c r="AU6" s="42">
        <v>141</v>
      </c>
      <c r="AV6" s="43">
        <v>141</v>
      </c>
    </row>
    <row r="7" spans="2:48" ht="12.75">
      <c r="B7" s="39">
        <v>61</v>
      </c>
      <c r="C7" s="44">
        <v>135</v>
      </c>
      <c r="D7" s="40">
        <v>135</v>
      </c>
      <c r="E7" s="40">
        <v>135</v>
      </c>
      <c r="F7" s="45">
        <v>135</v>
      </c>
      <c r="G7" s="44">
        <v>140</v>
      </c>
      <c r="H7" s="40">
        <v>140</v>
      </c>
      <c r="I7" s="40">
        <v>140</v>
      </c>
      <c r="J7" s="40">
        <v>140</v>
      </c>
      <c r="K7" s="40">
        <v>140</v>
      </c>
      <c r="L7" s="40">
        <v>140</v>
      </c>
      <c r="M7" s="45">
        <v>140</v>
      </c>
      <c r="N7" s="44">
        <v>144</v>
      </c>
      <c r="O7" s="40">
        <v>144</v>
      </c>
      <c r="P7" s="40">
        <v>144</v>
      </c>
      <c r="Q7" s="40">
        <v>144</v>
      </c>
      <c r="R7" s="40">
        <v>144</v>
      </c>
      <c r="S7" s="40">
        <v>144</v>
      </c>
      <c r="T7" s="40">
        <v>144</v>
      </c>
      <c r="U7" s="40">
        <v>144</v>
      </c>
      <c r="V7" s="40">
        <v>144</v>
      </c>
      <c r="W7" s="40">
        <v>144</v>
      </c>
      <c r="X7" s="40">
        <v>144</v>
      </c>
      <c r="Y7" s="45">
        <v>144</v>
      </c>
      <c r="Z7" s="44">
        <v>146</v>
      </c>
      <c r="AA7" s="40">
        <v>146</v>
      </c>
      <c r="AB7" s="40">
        <v>146</v>
      </c>
      <c r="AC7" s="40">
        <v>146</v>
      </c>
      <c r="AD7" s="40">
        <v>146</v>
      </c>
      <c r="AE7" s="40">
        <v>146</v>
      </c>
      <c r="AF7" s="40">
        <v>146</v>
      </c>
      <c r="AG7" s="40">
        <v>146</v>
      </c>
      <c r="AH7" s="40">
        <v>146</v>
      </c>
      <c r="AI7" s="40">
        <v>146</v>
      </c>
      <c r="AJ7" s="40">
        <v>146</v>
      </c>
      <c r="AK7" s="40">
        <v>146</v>
      </c>
      <c r="AL7" s="40">
        <v>146</v>
      </c>
      <c r="AM7" s="40">
        <v>146</v>
      </c>
      <c r="AN7" s="40">
        <v>146</v>
      </c>
      <c r="AO7" s="40">
        <v>146</v>
      </c>
      <c r="AP7" s="40">
        <v>146</v>
      </c>
      <c r="AQ7" s="40">
        <v>146</v>
      </c>
      <c r="AR7" s="40">
        <v>146</v>
      </c>
      <c r="AS7" s="40">
        <v>146</v>
      </c>
      <c r="AT7" s="40">
        <v>146</v>
      </c>
      <c r="AU7" s="40">
        <v>146</v>
      </c>
      <c r="AV7" s="45">
        <v>146</v>
      </c>
    </row>
    <row r="8" spans="2:48" ht="12.75">
      <c r="B8" s="39">
        <v>62</v>
      </c>
      <c r="C8" s="44">
        <v>141</v>
      </c>
      <c r="D8" s="40">
        <v>141</v>
      </c>
      <c r="E8" s="40">
        <v>141</v>
      </c>
      <c r="F8" s="45">
        <v>141</v>
      </c>
      <c r="G8" s="44">
        <v>144</v>
      </c>
      <c r="H8" s="40">
        <v>144</v>
      </c>
      <c r="I8" s="40">
        <v>144</v>
      </c>
      <c r="J8" s="40">
        <v>144</v>
      </c>
      <c r="K8" s="40">
        <v>144</v>
      </c>
      <c r="L8" s="40">
        <v>144</v>
      </c>
      <c r="M8" s="45">
        <v>144</v>
      </c>
      <c r="N8" s="44">
        <v>148</v>
      </c>
      <c r="O8" s="40">
        <v>148</v>
      </c>
      <c r="P8" s="40">
        <v>148</v>
      </c>
      <c r="Q8" s="40">
        <v>148</v>
      </c>
      <c r="R8" s="40">
        <v>148</v>
      </c>
      <c r="S8" s="40">
        <v>148</v>
      </c>
      <c r="T8" s="40">
        <v>148</v>
      </c>
      <c r="U8" s="40">
        <v>148</v>
      </c>
      <c r="V8" s="40">
        <v>148</v>
      </c>
      <c r="W8" s="40">
        <v>148</v>
      </c>
      <c r="X8" s="40">
        <v>148</v>
      </c>
      <c r="Y8" s="45">
        <v>148</v>
      </c>
      <c r="Z8" s="44">
        <v>150</v>
      </c>
      <c r="AA8" s="40">
        <v>150</v>
      </c>
      <c r="AB8" s="40">
        <v>150</v>
      </c>
      <c r="AC8" s="40">
        <v>150</v>
      </c>
      <c r="AD8" s="40">
        <v>150</v>
      </c>
      <c r="AE8" s="40">
        <v>150</v>
      </c>
      <c r="AF8" s="40">
        <v>150</v>
      </c>
      <c r="AG8" s="40">
        <v>150</v>
      </c>
      <c r="AH8" s="40">
        <v>150</v>
      </c>
      <c r="AI8" s="40">
        <v>150</v>
      </c>
      <c r="AJ8" s="40">
        <v>150</v>
      </c>
      <c r="AK8" s="40">
        <v>150</v>
      </c>
      <c r="AL8" s="40">
        <v>150</v>
      </c>
      <c r="AM8" s="40">
        <v>150</v>
      </c>
      <c r="AN8" s="40">
        <v>150</v>
      </c>
      <c r="AO8" s="40">
        <v>150</v>
      </c>
      <c r="AP8" s="40">
        <v>150</v>
      </c>
      <c r="AQ8" s="40">
        <v>150</v>
      </c>
      <c r="AR8" s="40">
        <v>150</v>
      </c>
      <c r="AS8" s="40">
        <v>150</v>
      </c>
      <c r="AT8" s="40">
        <v>150</v>
      </c>
      <c r="AU8" s="40">
        <v>150</v>
      </c>
      <c r="AV8" s="45">
        <v>150</v>
      </c>
    </row>
    <row r="9" spans="2:48" ht="12.75">
      <c r="B9" s="39">
        <v>63</v>
      </c>
      <c r="C9" s="44">
        <v>145</v>
      </c>
      <c r="D9" s="40">
        <v>145</v>
      </c>
      <c r="E9" s="40">
        <v>145</v>
      </c>
      <c r="F9" s="45">
        <v>145</v>
      </c>
      <c r="G9" s="44">
        <v>149</v>
      </c>
      <c r="H9" s="40">
        <v>149</v>
      </c>
      <c r="I9" s="40">
        <v>149</v>
      </c>
      <c r="J9" s="40">
        <v>149</v>
      </c>
      <c r="K9" s="40">
        <v>149</v>
      </c>
      <c r="L9" s="40">
        <v>149</v>
      </c>
      <c r="M9" s="45">
        <v>149</v>
      </c>
      <c r="N9" s="44">
        <v>153</v>
      </c>
      <c r="O9" s="40">
        <v>153</v>
      </c>
      <c r="P9" s="40">
        <v>153</v>
      </c>
      <c r="Q9" s="40">
        <v>153</v>
      </c>
      <c r="R9" s="40">
        <v>153</v>
      </c>
      <c r="S9" s="40">
        <v>153</v>
      </c>
      <c r="T9" s="40">
        <v>153</v>
      </c>
      <c r="U9" s="40">
        <v>153</v>
      </c>
      <c r="V9" s="40">
        <v>153</v>
      </c>
      <c r="W9" s="40">
        <v>153</v>
      </c>
      <c r="X9" s="40">
        <v>153</v>
      </c>
      <c r="Y9" s="45">
        <v>153</v>
      </c>
      <c r="Z9" s="44">
        <v>155</v>
      </c>
      <c r="AA9" s="40">
        <v>155</v>
      </c>
      <c r="AB9" s="40">
        <v>155</v>
      </c>
      <c r="AC9" s="40">
        <v>155</v>
      </c>
      <c r="AD9" s="40">
        <v>155</v>
      </c>
      <c r="AE9" s="40">
        <v>155</v>
      </c>
      <c r="AF9" s="40">
        <v>155</v>
      </c>
      <c r="AG9" s="40">
        <v>155</v>
      </c>
      <c r="AH9" s="40">
        <v>155</v>
      </c>
      <c r="AI9" s="40">
        <v>155</v>
      </c>
      <c r="AJ9" s="40">
        <v>155</v>
      </c>
      <c r="AK9" s="40">
        <v>155</v>
      </c>
      <c r="AL9" s="40">
        <v>155</v>
      </c>
      <c r="AM9" s="40">
        <v>155</v>
      </c>
      <c r="AN9" s="40">
        <v>155</v>
      </c>
      <c r="AO9" s="40">
        <v>155</v>
      </c>
      <c r="AP9" s="40">
        <v>155</v>
      </c>
      <c r="AQ9" s="40">
        <v>155</v>
      </c>
      <c r="AR9" s="40">
        <v>155</v>
      </c>
      <c r="AS9" s="40">
        <v>155</v>
      </c>
      <c r="AT9" s="40">
        <v>155</v>
      </c>
      <c r="AU9" s="40">
        <v>155</v>
      </c>
      <c r="AV9" s="45">
        <v>155</v>
      </c>
    </row>
    <row r="10" spans="2:48" ht="12.75">
      <c r="B10" s="39">
        <v>64</v>
      </c>
      <c r="C10" s="44">
        <v>150</v>
      </c>
      <c r="D10" s="40">
        <v>150</v>
      </c>
      <c r="E10" s="40">
        <v>150</v>
      </c>
      <c r="F10" s="45">
        <v>150</v>
      </c>
      <c r="G10" s="44">
        <v>154</v>
      </c>
      <c r="H10" s="40">
        <v>154</v>
      </c>
      <c r="I10" s="40">
        <v>154</v>
      </c>
      <c r="J10" s="40">
        <v>154</v>
      </c>
      <c r="K10" s="40">
        <v>154</v>
      </c>
      <c r="L10" s="40">
        <v>154</v>
      </c>
      <c r="M10" s="45">
        <v>154</v>
      </c>
      <c r="N10" s="44">
        <v>158</v>
      </c>
      <c r="O10" s="40">
        <v>158</v>
      </c>
      <c r="P10" s="40">
        <v>158</v>
      </c>
      <c r="Q10" s="40">
        <v>158</v>
      </c>
      <c r="R10" s="40">
        <v>158</v>
      </c>
      <c r="S10" s="40">
        <v>158</v>
      </c>
      <c r="T10" s="40">
        <v>158</v>
      </c>
      <c r="U10" s="40">
        <v>158</v>
      </c>
      <c r="V10" s="40">
        <v>158</v>
      </c>
      <c r="W10" s="40">
        <v>158</v>
      </c>
      <c r="X10" s="40">
        <v>158</v>
      </c>
      <c r="Y10" s="45">
        <v>158</v>
      </c>
      <c r="Z10" s="44">
        <v>160</v>
      </c>
      <c r="AA10" s="40">
        <v>160</v>
      </c>
      <c r="AB10" s="40">
        <v>160</v>
      </c>
      <c r="AC10" s="40">
        <v>160</v>
      </c>
      <c r="AD10" s="40">
        <v>160</v>
      </c>
      <c r="AE10" s="40">
        <v>160</v>
      </c>
      <c r="AF10" s="40">
        <v>160</v>
      </c>
      <c r="AG10" s="40">
        <v>160</v>
      </c>
      <c r="AH10" s="40">
        <v>160</v>
      </c>
      <c r="AI10" s="40">
        <v>160</v>
      </c>
      <c r="AJ10" s="40">
        <v>160</v>
      </c>
      <c r="AK10" s="40">
        <v>160</v>
      </c>
      <c r="AL10" s="40">
        <v>160</v>
      </c>
      <c r="AM10" s="40">
        <v>160</v>
      </c>
      <c r="AN10" s="40">
        <v>160</v>
      </c>
      <c r="AO10" s="40">
        <v>160</v>
      </c>
      <c r="AP10" s="40">
        <v>160</v>
      </c>
      <c r="AQ10" s="40">
        <v>160</v>
      </c>
      <c r="AR10" s="40">
        <v>160</v>
      </c>
      <c r="AS10" s="40">
        <v>160</v>
      </c>
      <c r="AT10" s="40">
        <v>160</v>
      </c>
      <c r="AU10" s="40">
        <v>160</v>
      </c>
      <c r="AV10" s="45">
        <v>160</v>
      </c>
    </row>
    <row r="11" spans="2:48" ht="12.75">
      <c r="B11" s="39">
        <v>65</v>
      </c>
      <c r="C11" s="44">
        <v>155</v>
      </c>
      <c r="D11" s="40">
        <v>155</v>
      </c>
      <c r="E11" s="40">
        <v>155</v>
      </c>
      <c r="F11" s="45">
        <v>155</v>
      </c>
      <c r="G11" s="44">
        <v>159</v>
      </c>
      <c r="H11" s="40">
        <v>159</v>
      </c>
      <c r="I11" s="40">
        <v>159</v>
      </c>
      <c r="J11" s="40">
        <v>159</v>
      </c>
      <c r="K11" s="40">
        <v>159</v>
      </c>
      <c r="L11" s="40">
        <v>159</v>
      </c>
      <c r="M11" s="45">
        <v>159</v>
      </c>
      <c r="N11" s="44">
        <v>163</v>
      </c>
      <c r="O11" s="40">
        <v>163</v>
      </c>
      <c r="P11" s="40">
        <v>163</v>
      </c>
      <c r="Q11" s="40">
        <v>163</v>
      </c>
      <c r="R11" s="40">
        <v>163</v>
      </c>
      <c r="S11" s="40">
        <v>163</v>
      </c>
      <c r="T11" s="40">
        <v>163</v>
      </c>
      <c r="U11" s="40">
        <v>163</v>
      </c>
      <c r="V11" s="40">
        <v>163</v>
      </c>
      <c r="W11" s="40">
        <v>163</v>
      </c>
      <c r="X11" s="40">
        <v>163</v>
      </c>
      <c r="Y11" s="45">
        <v>163</v>
      </c>
      <c r="Z11" s="44">
        <v>165</v>
      </c>
      <c r="AA11" s="40">
        <v>165</v>
      </c>
      <c r="AB11" s="40">
        <v>165</v>
      </c>
      <c r="AC11" s="40">
        <v>165</v>
      </c>
      <c r="AD11" s="40">
        <v>165</v>
      </c>
      <c r="AE11" s="40">
        <v>165</v>
      </c>
      <c r="AF11" s="40">
        <v>165</v>
      </c>
      <c r="AG11" s="40">
        <v>165</v>
      </c>
      <c r="AH11" s="40">
        <v>165</v>
      </c>
      <c r="AI11" s="40">
        <v>165</v>
      </c>
      <c r="AJ11" s="40">
        <v>165</v>
      </c>
      <c r="AK11" s="40">
        <v>165</v>
      </c>
      <c r="AL11" s="40">
        <v>165</v>
      </c>
      <c r="AM11" s="40">
        <v>165</v>
      </c>
      <c r="AN11" s="40">
        <v>165</v>
      </c>
      <c r="AO11" s="40">
        <v>165</v>
      </c>
      <c r="AP11" s="40">
        <v>165</v>
      </c>
      <c r="AQ11" s="40">
        <v>165</v>
      </c>
      <c r="AR11" s="40">
        <v>165</v>
      </c>
      <c r="AS11" s="40">
        <v>165</v>
      </c>
      <c r="AT11" s="40">
        <v>165</v>
      </c>
      <c r="AU11" s="40">
        <v>165</v>
      </c>
      <c r="AV11" s="45">
        <v>165</v>
      </c>
    </row>
    <row r="12" spans="2:48" ht="12.75">
      <c r="B12" s="39">
        <v>66</v>
      </c>
      <c r="C12" s="44">
        <v>160</v>
      </c>
      <c r="D12" s="40">
        <v>160</v>
      </c>
      <c r="E12" s="40">
        <v>160</v>
      </c>
      <c r="F12" s="45">
        <v>160</v>
      </c>
      <c r="G12" s="44">
        <v>163</v>
      </c>
      <c r="H12" s="40">
        <v>163</v>
      </c>
      <c r="I12" s="40">
        <v>163</v>
      </c>
      <c r="J12" s="40">
        <v>163</v>
      </c>
      <c r="K12" s="40">
        <v>163</v>
      </c>
      <c r="L12" s="40">
        <v>163</v>
      </c>
      <c r="M12" s="45">
        <v>163</v>
      </c>
      <c r="N12" s="44">
        <v>168</v>
      </c>
      <c r="O12" s="40">
        <v>168</v>
      </c>
      <c r="P12" s="40">
        <v>168</v>
      </c>
      <c r="Q12" s="40">
        <v>168</v>
      </c>
      <c r="R12" s="40">
        <v>168</v>
      </c>
      <c r="S12" s="40">
        <v>168</v>
      </c>
      <c r="T12" s="40">
        <v>168</v>
      </c>
      <c r="U12" s="40">
        <v>168</v>
      </c>
      <c r="V12" s="40">
        <v>168</v>
      </c>
      <c r="W12" s="40">
        <v>168</v>
      </c>
      <c r="X12" s="40">
        <v>168</v>
      </c>
      <c r="Y12" s="45">
        <v>168</v>
      </c>
      <c r="Z12" s="44">
        <v>170</v>
      </c>
      <c r="AA12" s="40">
        <v>170</v>
      </c>
      <c r="AB12" s="40">
        <v>170</v>
      </c>
      <c r="AC12" s="40">
        <v>170</v>
      </c>
      <c r="AD12" s="40">
        <v>170</v>
      </c>
      <c r="AE12" s="40">
        <v>170</v>
      </c>
      <c r="AF12" s="40">
        <v>170</v>
      </c>
      <c r="AG12" s="40">
        <v>170</v>
      </c>
      <c r="AH12" s="40">
        <v>170</v>
      </c>
      <c r="AI12" s="40">
        <v>170</v>
      </c>
      <c r="AJ12" s="40">
        <v>170</v>
      </c>
      <c r="AK12" s="40">
        <v>170</v>
      </c>
      <c r="AL12" s="40">
        <v>170</v>
      </c>
      <c r="AM12" s="40">
        <v>170</v>
      </c>
      <c r="AN12" s="40">
        <v>170</v>
      </c>
      <c r="AO12" s="40">
        <v>170</v>
      </c>
      <c r="AP12" s="40">
        <v>170</v>
      </c>
      <c r="AQ12" s="40">
        <v>170</v>
      </c>
      <c r="AR12" s="40">
        <v>170</v>
      </c>
      <c r="AS12" s="40">
        <v>170</v>
      </c>
      <c r="AT12" s="40">
        <v>170</v>
      </c>
      <c r="AU12" s="40">
        <v>170</v>
      </c>
      <c r="AV12" s="45">
        <v>170</v>
      </c>
    </row>
    <row r="13" spans="2:48" ht="12.75">
      <c r="B13" s="39">
        <v>67</v>
      </c>
      <c r="C13" s="44">
        <v>165</v>
      </c>
      <c r="D13" s="40">
        <v>165</v>
      </c>
      <c r="E13" s="40">
        <v>165</v>
      </c>
      <c r="F13" s="45">
        <v>165</v>
      </c>
      <c r="G13" s="44">
        <v>169</v>
      </c>
      <c r="H13" s="40">
        <v>169</v>
      </c>
      <c r="I13" s="40">
        <v>169</v>
      </c>
      <c r="J13" s="40">
        <v>169</v>
      </c>
      <c r="K13" s="40">
        <v>169</v>
      </c>
      <c r="L13" s="40">
        <v>169</v>
      </c>
      <c r="M13" s="45">
        <v>169</v>
      </c>
      <c r="N13" s="44">
        <v>174</v>
      </c>
      <c r="O13" s="40">
        <v>174</v>
      </c>
      <c r="P13" s="40">
        <v>174</v>
      </c>
      <c r="Q13" s="40">
        <v>174</v>
      </c>
      <c r="R13" s="40">
        <v>174</v>
      </c>
      <c r="S13" s="40">
        <v>174</v>
      </c>
      <c r="T13" s="40">
        <v>174</v>
      </c>
      <c r="U13" s="40">
        <v>174</v>
      </c>
      <c r="V13" s="40">
        <v>174</v>
      </c>
      <c r="W13" s="40">
        <v>174</v>
      </c>
      <c r="X13" s="40">
        <v>174</v>
      </c>
      <c r="Y13" s="45">
        <v>174</v>
      </c>
      <c r="Z13" s="44">
        <v>176</v>
      </c>
      <c r="AA13" s="40">
        <v>176</v>
      </c>
      <c r="AB13" s="40">
        <v>176</v>
      </c>
      <c r="AC13" s="40">
        <v>176</v>
      </c>
      <c r="AD13" s="40">
        <v>176</v>
      </c>
      <c r="AE13" s="40">
        <v>176</v>
      </c>
      <c r="AF13" s="40">
        <v>176</v>
      </c>
      <c r="AG13" s="40">
        <v>176</v>
      </c>
      <c r="AH13" s="40">
        <v>176</v>
      </c>
      <c r="AI13" s="40">
        <v>176</v>
      </c>
      <c r="AJ13" s="40">
        <v>176</v>
      </c>
      <c r="AK13" s="40">
        <v>176</v>
      </c>
      <c r="AL13" s="40">
        <v>176</v>
      </c>
      <c r="AM13" s="40">
        <v>176</v>
      </c>
      <c r="AN13" s="40">
        <v>176</v>
      </c>
      <c r="AO13" s="40">
        <v>176</v>
      </c>
      <c r="AP13" s="40">
        <v>176</v>
      </c>
      <c r="AQ13" s="40">
        <v>176</v>
      </c>
      <c r="AR13" s="40">
        <v>176</v>
      </c>
      <c r="AS13" s="40">
        <v>176</v>
      </c>
      <c r="AT13" s="40">
        <v>176</v>
      </c>
      <c r="AU13" s="40">
        <v>176</v>
      </c>
      <c r="AV13" s="45">
        <v>176</v>
      </c>
    </row>
    <row r="14" spans="2:48" ht="12.75">
      <c r="B14" s="39">
        <v>68</v>
      </c>
      <c r="C14" s="44">
        <v>170</v>
      </c>
      <c r="D14" s="40">
        <v>170</v>
      </c>
      <c r="E14" s="40">
        <v>170</v>
      </c>
      <c r="F14" s="45">
        <v>170</v>
      </c>
      <c r="G14" s="44">
        <v>174</v>
      </c>
      <c r="H14" s="40">
        <v>174</v>
      </c>
      <c r="I14" s="40">
        <v>174</v>
      </c>
      <c r="J14" s="40">
        <v>174</v>
      </c>
      <c r="K14" s="40">
        <v>174</v>
      </c>
      <c r="L14" s="40">
        <v>174</v>
      </c>
      <c r="M14" s="45">
        <v>174</v>
      </c>
      <c r="N14" s="44">
        <v>179</v>
      </c>
      <c r="O14" s="40">
        <v>179</v>
      </c>
      <c r="P14" s="40">
        <v>179</v>
      </c>
      <c r="Q14" s="40">
        <v>179</v>
      </c>
      <c r="R14" s="40">
        <v>179</v>
      </c>
      <c r="S14" s="40">
        <v>179</v>
      </c>
      <c r="T14" s="40">
        <v>179</v>
      </c>
      <c r="U14" s="40">
        <v>179</v>
      </c>
      <c r="V14" s="40">
        <v>179</v>
      </c>
      <c r="W14" s="40">
        <v>179</v>
      </c>
      <c r="X14" s="40">
        <v>179</v>
      </c>
      <c r="Y14" s="45">
        <v>179</v>
      </c>
      <c r="Z14" s="44">
        <v>181</v>
      </c>
      <c r="AA14" s="40">
        <v>181</v>
      </c>
      <c r="AB14" s="40">
        <v>181</v>
      </c>
      <c r="AC14" s="40">
        <v>181</v>
      </c>
      <c r="AD14" s="40">
        <v>181</v>
      </c>
      <c r="AE14" s="40">
        <v>181</v>
      </c>
      <c r="AF14" s="40">
        <v>181</v>
      </c>
      <c r="AG14" s="40">
        <v>181</v>
      </c>
      <c r="AH14" s="40">
        <v>181</v>
      </c>
      <c r="AI14" s="40">
        <v>181</v>
      </c>
      <c r="AJ14" s="40">
        <v>181</v>
      </c>
      <c r="AK14" s="40">
        <v>181</v>
      </c>
      <c r="AL14" s="40">
        <v>181</v>
      </c>
      <c r="AM14" s="40">
        <v>181</v>
      </c>
      <c r="AN14" s="40">
        <v>181</v>
      </c>
      <c r="AO14" s="40">
        <v>181</v>
      </c>
      <c r="AP14" s="40">
        <v>181</v>
      </c>
      <c r="AQ14" s="40">
        <v>181</v>
      </c>
      <c r="AR14" s="40">
        <v>181</v>
      </c>
      <c r="AS14" s="40">
        <v>181</v>
      </c>
      <c r="AT14" s="40">
        <v>181</v>
      </c>
      <c r="AU14" s="40">
        <v>181</v>
      </c>
      <c r="AV14" s="45">
        <v>181</v>
      </c>
    </row>
    <row r="15" spans="2:48" ht="12.75">
      <c r="B15" s="39">
        <v>69</v>
      </c>
      <c r="C15" s="44">
        <v>175</v>
      </c>
      <c r="D15" s="40">
        <v>175</v>
      </c>
      <c r="E15" s="40">
        <v>175</v>
      </c>
      <c r="F15" s="45">
        <v>175</v>
      </c>
      <c r="G15" s="44">
        <v>179</v>
      </c>
      <c r="H15" s="40">
        <v>179</v>
      </c>
      <c r="I15" s="40">
        <v>179</v>
      </c>
      <c r="J15" s="40">
        <v>179</v>
      </c>
      <c r="K15" s="40">
        <v>179</v>
      </c>
      <c r="L15" s="40">
        <v>179</v>
      </c>
      <c r="M15" s="45">
        <v>179</v>
      </c>
      <c r="N15" s="44">
        <v>184</v>
      </c>
      <c r="O15" s="40">
        <v>184</v>
      </c>
      <c r="P15" s="40">
        <v>184</v>
      </c>
      <c r="Q15" s="40">
        <v>184</v>
      </c>
      <c r="R15" s="40">
        <v>184</v>
      </c>
      <c r="S15" s="40">
        <v>184</v>
      </c>
      <c r="T15" s="40">
        <v>184</v>
      </c>
      <c r="U15" s="40">
        <v>184</v>
      </c>
      <c r="V15" s="40">
        <v>184</v>
      </c>
      <c r="W15" s="40">
        <v>184</v>
      </c>
      <c r="X15" s="40">
        <v>184</v>
      </c>
      <c r="Y15" s="45">
        <v>184</v>
      </c>
      <c r="Z15" s="44">
        <v>186</v>
      </c>
      <c r="AA15" s="40">
        <v>186</v>
      </c>
      <c r="AB15" s="40">
        <v>186</v>
      </c>
      <c r="AC15" s="40">
        <v>186</v>
      </c>
      <c r="AD15" s="40">
        <v>186</v>
      </c>
      <c r="AE15" s="40">
        <v>186</v>
      </c>
      <c r="AF15" s="40">
        <v>186</v>
      </c>
      <c r="AG15" s="40">
        <v>186</v>
      </c>
      <c r="AH15" s="40">
        <v>186</v>
      </c>
      <c r="AI15" s="40">
        <v>186</v>
      </c>
      <c r="AJ15" s="40">
        <v>186</v>
      </c>
      <c r="AK15" s="40">
        <v>186</v>
      </c>
      <c r="AL15" s="40">
        <v>186</v>
      </c>
      <c r="AM15" s="40">
        <v>186</v>
      </c>
      <c r="AN15" s="40">
        <v>186</v>
      </c>
      <c r="AO15" s="40">
        <v>186</v>
      </c>
      <c r="AP15" s="40">
        <v>186</v>
      </c>
      <c r="AQ15" s="40">
        <v>186</v>
      </c>
      <c r="AR15" s="40">
        <v>186</v>
      </c>
      <c r="AS15" s="40">
        <v>186</v>
      </c>
      <c r="AT15" s="40">
        <v>186</v>
      </c>
      <c r="AU15" s="40">
        <v>186</v>
      </c>
      <c r="AV15" s="45">
        <v>186</v>
      </c>
    </row>
    <row r="16" spans="2:48" ht="12.75">
      <c r="B16" s="39">
        <v>70</v>
      </c>
      <c r="C16" s="44">
        <v>180</v>
      </c>
      <c r="D16" s="40">
        <v>180</v>
      </c>
      <c r="E16" s="40">
        <v>180</v>
      </c>
      <c r="F16" s="45">
        <v>180</v>
      </c>
      <c r="G16" s="44">
        <v>185</v>
      </c>
      <c r="H16" s="40">
        <v>185</v>
      </c>
      <c r="I16" s="40">
        <v>185</v>
      </c>
      <c r="J16" s="40">
        <v>185</v>
      </c>
      <c r="K16" s="40">
        <v>185</v>
      </c>
      <c r="L16" s="40">
        <v>185</v>
      </c>
      <c r="M16" s="45">
        <v>185</v>
      </c>
      <c r="N16" s="44">
        <v>189</v>
      </c>
      <c r="O16" s="40">
        <v>189</v>
      </c>
      <c r="P16" s="40">
        <v>189</v>
      </c>
      <c r="Q16" s="40">
        <v>189</v>
      </c>
      <c r="R16" s="40">
        <v>189</v>
      </c>
      <c r="S16" s="40">
        <v>189</v>
      </c>
      <c r="T16" s="40">
        <v>189</v>
      </c>
      <c r="U16" s="40">
        <v>189</v>
      </c>
      <c r="V16" s="40">
        <v>189</v>
      </c>
      <c r="W16" s="40">
        <v>189</v>
      </c>
      <c r="X16" s="40">
        <v>189</v>
      </c>
      <c r="Y16" s="45">
        <v>189</v>
      </c>
      <c r="Z16" s="44">
        <v>192</v>
      </c>
      <c r="AA16" s="40">
        <v>192</v>
      </c>
      <c r="AB16" s="40">
        <v>192</v>
      </c>
      <c r="AC16" s="40">
        <v>192</v>
      </c>
      <c r="AD16" s="40">
        <v>192</v>
      </c>
      <c r="AE16" s="40">
        <v>192</v>
      </c>
      <c r="AF16" s="40">
        <v>192</v>
      </c>
      <c r="AG16" s="40">
        <v>192</v>
      </c>
      <c r="AH16" s="40">
        <v>192</v>
      </c>
      <c r="AI16" s="40">
        <v>192</v>
      </c>
      <c r="AJ16" s="40">
        <v>192</v>
      </c>
      <c r="AK16" s="40">
        <v>192</v>
      </c>
      <c r="AL16" s="40">
        <v>192</v>
      </c>
      <c r="AM16" s="40">
        <v>192</v>
      </c>
      <c r="AN16" s="40">
        <v>192</v>
      </c>
      <c r="AO16" s="40">
        <v>192</v>
      </c>
      <c r="AP16" s="40">
        <v>192</v>
      </c>
      <c r="AQ16" s="40">
        <v>192</v>
      </c>
      <c r="AR16" s="40">
        <v>192</v>
      </c>
      <c r="AS16" s="40">
        <v>192</v>
      </c>
      <c r="AT16" s="40">
        <v>192</v>
      </c>
      <c r="AU16" s="40">
        <v>192</v>
      </c>
      <c r="AV16" s="45">
        <v>192</v>
      </c>
    </row>
    <row r="17" spans="2:48" ht="12.75">
      <c r="B17" s="39">
        <v>71</v>
      </c>
      <c r="C17" s="44">
        <v>185</v>
      </c>
      <c r="D17" s="40">
        <v>185</v>
      </c>
      <c r="E17" s="40">
        <v>185</v>
      </c>
      <c r="F17" s="45">
        <v>185</v>
      </c>
      <c r="G17" s="44">
        <v>189</v>
      </c>
      <c r="H17" s="40">
        <v>189</v>
      </c>
      <c r="I17" s="40">
        <v>189</v>
      </c>
      <c r="J17" s="40">
        <v>189</v>
      </c>
      <c r="K17" s="40">
        <v>189</v>
      </c>
      <c r="L17" s="40">
        <v>189</v>
      </c>
      <c r="M17" s="45">
        <v>189</v>
      </c>
      <c r="N17" s="44">
        <v>194</v>
      </c>
      <c r="O17" s="40">
        <v>194</v>
      </c>
      <c r="P17" s="40">
        <v>194</v>
      </c>
      <c r="Q17" s="40">
        <v>194</v>
      </c>
      <c r="R17" s="40">
        <v>194</v>
      </c>
      <c r="S17" s="40">
        <v>194</v>
      </c>
      <c r="T17" s="40">
        <v>194</v>
      </c>
      <c r="U17" s="40">
        <v>194</v>
      </c>
      <c r="V17" s="40">
        <v>194</v>
      </c>
      <c r="W17" s="40">
        <v>194</v>
      </c>
      <c r="X17" s="40">
        <v>194</v>
      </c>
      <c r="Y17" s="45">
        <v>194</v>
      </c>
      <c r="Z17" s="44">
        <v>197</v>
      </c>
      <c r="AA17" s="40">
        <v>197</v>
      </c>
      <c r="AB17" s="40">
        <v>197</v>
      </c>
      <c r="AC17" s="40">
        <v>197</v>
      </c>
      <c r="AD17" s="40">
        <v>197</v>
      </c>
      <c r="AE17" s="40">
        <v>197</v>
      </c>
      <c r="AF17" s="40">
        <v>197</v>
      </c>
      <c r="AG17" s="40">
        <v>197</v>
      </c>
      <c r="AH17" s="40">
        <v>197</v>
      </c>
      <c r="AI17" s="40">
        <v>197</v>
      </c>
      <c r="AJ17" s="40">
        <v>197</v>
      </c>
      <c r="AK17" s="40">
        <v>197</v>
      </c>
      <c r="AL17" s="40">
        <v>197</v>
      </c>
      <c r="AM17" s="40">
        <v>197</v>
      </c>
      <c r="AN17" s="40">
        <v>197</v>
      </c>
      <c r="AO17" s="40">
        <v>197</v>
      </c>
      <c r="AP17" s="40">
        <v>197</v>
      </c>
      <c r="AQ17" s="40">
        <v>197</v>
      </c>
      <c r="AR17" s="40">
        <v>197</v>
      </c>
      <c r="AS17" s="40">
        <v>197</v>
      </c>
      <c r="AT17" s="40">
        <v>197</v>
      </c>
      <c r="AU17" s="40">
        <v>197</v>
      </c>
      <c r="AV17" s="45">
        <v>197</v>
      </c>
    </row>
    <row r="18" spans="2:48" ht="12.75">
      <c r="B18" s="39">
        <v>72</v>
      </c>
      <c r="C18" s="40">
        <v>190</v>
      </c>
      <c r="D18" s="40">
        <v>190</v>
      </c>
      <c r="E18" s="40">
        <v>190</v>
      </c>
      <c r="F18" s="40">
        <v>190</v>
      </c>
      <c r="G18" s="44">
        <v>196</v>
      </c>
      <c r="H18" s="40">
        <v>196</v>
      </c>
      <c r="I18" s="40">
        <v>196</v>
      </c>
      <c r="J18" s="40">
        <v>196</v>
      </c>
      <c r="K18" s="40">
        <v>196</v>
      </c>
      <c r="L18" s="40">
        <v>196</v>
      </c>
      <c r="M18" s="45">
        <v>196</v>
      </c>
      <c r="N18" s="44">
        <v>200</v>
      </c>
      <c r="O18" s="40">
        <v>200</v>
      </c>
      <c r="P18" s="40">
        <v>200</v>
      </c>
      <c r="Q18" s="40">
        <v>200</v>
      </c>
      <c r="R18" s="40">
        <v>200</v>
      </c>
      <c r="S18" s="40">
        <v>200</v>
      </c>
      <c r="T18" s="40">
        <v>200</v>
      </c>
      <c r="U18" s="40">
        <v>200</v>
      </c>
      <c r="V18" s="40">
        <v>200</v>
      </c>
      <c r="W18" s="40">
        <v>200</v>
      </c>
      <c r="X18" s="40">
        <v>200</v>
      </c>
      <c r="Y18" s="45">
        <v>200</v>
      </c>
      <c r="Z18" s="44">
        <v>203</v>
      </c>
      <c r="AA18" s="40">
        <v>203</v>
      </c>
      <c r="AB18" s="40">
        <v>203</v>
      </c>
      <c r="AC18" s="40">
        <v>203</v>
      </c>
      <c r="AD18" s="40">
        <v>203</v>
      </c>
      <c r="AE18" s="40">
        <v>203</v>
      </c>
      <c r="AF18" s="40">
        <v>203</v>
      </c>
      <c r="AG18" s="40">
        <v>203</v>
      </c>
      <c r="AH18" s="40">
        <v>203</v>
      </c>
      <c r="AI18" s="40">
        <v>203</v>
      </c>
      <c r="AJ18" s="40">
        <v>203</v>
      </c>
      <c r="AK18" s="40">
        <v>203</v>
      </c>
      <c r="AL18" s="40">
        <v>203</v>
      </c>
      <c r="AM18" s="40">
        <v>203</v>
      </c>
      <c r="AN18" s="40">
        <v>203</v>
      </c>
      <c r="AO18" s="40">
        <v>203</v>
      </c>
      <c r="AP18" s="40">
        <v>203</v>
      </c>
      <c r="AQ18" s="40">
        <v>203</v>
      </c>
      <c r="AR18" s="40">
        <v>203</v>
      </c>
      <c r="AS18" s="40">
        <v>203</v>
      </c>
      <c r="AT18" s="40">
        <v>203</v>
      </c>
      <c r="AU18" s="40">
        <v>203</v>
      </c>
      <c r="AV18" s="45">
        <v>203</v>
      </c>
    </row>
    <row r="19" spans="2:48" ht="12.75">
      <c r="B19" s="39">
        <v>73</v>
      </c>
      <c r="C19" s="44">
        <v>195</v>
      </c>
      <c r="D19" s="40">
        <v>195</v>
      </c>
      <c r="E19" s="40">
        <v>195</v>
      </c>
      <c r="F19" s="45">
        <v>195</v>
      </c>
      <c r="G19" s="44">
        <v>200</v>
      </c>
      <c r="H19" s="40">
        <v>200</v>
      </c>
      <c r="I19" s="40">
        <v>200</v>
      </c>
      <c r="J19" s="40">
        <v>200</v>
      </c>
      <c r="K19" s="40">
        <v>200</v>
      </c>
      <c r="L19" s="40">
        <v>200</v>
      </c>
      <c r="M19" s="45">
        <v>200</v>
      </c>
      <c r="N19" s="44">
        <v>209</v>
      </c>
      <c r="O19" s="40">
        <v>209</v>
      </c>
      <c r="P19" s="40">
        <v>209</v>
      </c>
      <c r="Q19" s="40">
        <v>209</v>
      </c>
      <c r="R19" s="40">
        <v>209</v>
      </c>
      <c r="S19" s="40">
        <v>209</v>
      </c>
      <c r="T19" s="40">
        <v>209</v>
      </c>
      <c r="U19" s="40">
        <v>209</v>
      </c>
      <c r="V19" s="40">
        <v>209</v>
      </c>
      <c r="W19" s="40">
        <v>209</v>
      </c>
      <c r="X19" s="40">
        <v>209</v>
      </c>
      <c r="Y19" s="45">
        <v>209</v>
      </c>
      <c r="Z19" s="44">
        <v>208</v>
      </c>
      <c r="AA19" s="40">
        <v>208</v>
      </c>
      <c r="AB19" s="40">
        <v>208</v>
      </c>
      <c r="AC19" s="40">
        <v>208</v>
      </c>
      <c r="AD19" s="40">
        <v>208</v>
      </c>
      <c r="AE19" s="40">
        <v>208</v>
      </c>
      <c r="AF19" s="40">
        <v>208</v>
      </c>
      <c r="AG19" s="40">
        <v>208</v>
      </c>
      <c r="AH19" s="40">
        <v>208</v>
      </c>
      <c r="AI19" s="40">
        <v>208</v>
      </c>
      <c r="AJ19" s="40">
        <v>208</v>
      </c>
      <c r="AK19" s="40">
        <v>208</v>
      </c>
      <c r="AL19" s="40">
        <v>208</v>
      </c>
      <c r="AM19" s="40">
        <v>208</v>
      </c>
      <c r="AN19" s="40">
        <v>208</v>
      </c>
      <c r="AO19" s="40">
        <v>208</v>
      </c>
      <c r="AP19" s="40">
        <v>208</v>
      </c>
      <c r="AQ19" s="40">
        <v>208</v>
      </c>
      <c r="AR19" s="40">
        <v>208</v>
      </c>
      <c r="AS19" s="40">
        <v>208</v>
      </c>
      <c r="AT19" s="40">
        <v>208</v>
      </c>
      <c r="AU19" s="40">
        <v>208</v>
      </c>
      <c r="AV19" s="45">
        <v>208</v>
      </c>
    </row>
    <row r="20" spans="2:48" ht="12.75">
      <c r="B20" s="39">
        <v>74</v>
      </c>
      <c r="C20" s="44">
        <v>201</v>
      </c>
      <c r="D20" s="40">
        <v>201</v>
      </c>
      <c r="E20" s="40">
        <v>201</v>
      </c>
      <c r="F20" s="45">
        <v>201</v>
      </c>
      <c r="G20" s="44">
        <v>206</v>
      </c>
      <c r="H20" s="40">
        <v>206</v>
      </c>
      <c r="I20" s="40">
        <v>206</v>
      </c>
      <c r="J20" s="40">
        <v>206</v>
      </c>
      <c r="K20" s="40">
        <v>206</v>
      </c>
      <c r="L20" s="40">
        <v>206</v>
      </c>
      <c r="M20" s="45">
        <v>206</v>
      </c>
      <c r="N20" s="44">
        <v>211</v>
      </c>
      <c r="O20" s="40">
        <v>211</v>
      </c>
      <c r="P20" s="40">
        <v>211</v>
      </c>
      <c r="Q20" s="40">
        <v>211</v>
      </c>
      <c r="R20" s="40">
        <v>211</v>
      </c>
      <c r="S20" s="40">
        <v>211</v>
      </c>
      <c r="T20" s="40">
        <v>211</v>
      </c>
      <c r="U20" s="40">
        <v>211</v>
      </c>
      <c r="V20" s="40">
        <v>211</v>
      </c>
      <c r="W20" s="40">
        <v>211</v>
      </c>
      <c r="X20" s="40">
        <v>211</v>
      </c>
      <c r="Y20" s="45">
        <v>211</v>
      </c>
      <c r="Z20" s="44">
        <v>214</v>
      </c>
      <c r="AA20" s="40">
        <v>214</v>
      </c>
      <c r="AB20" s="40">
        <v>214</v>
      </c>
      <c r="AC20" s="40">
        <v>214</v>
      </c>
      <c r="AD20" s="40">
        <v>214</v>
      </c>
      <c r="AE20" s="40">
        <v>214</v>
      </c>
      <c r="AF20" s="40">
        <v>214</v>
      </c>
      <c r="AG20" s="40">
        <v>214</v>
      </c>
      <c r="AH20" s="40">
        <v>214</v>
      </c>
      <c r="AI20" s="40">
        <v>214</v>
      </c>
      <c r="AJ20" s="40">
        <v>214</v>
      </c>
      <c r="AK20" s="40">
        <v>214</v>
      </c>
      <c r="AL20" s="40">
        <v>214</v>
      </c>
      <c r="AM20" s="40">
        <v>214</v>
      </c>
      <c r="AN20" s="40">
        <v>214</v>
      </c>
      <c r="AO20" s="40">
        <v>214</v>
      </c>
      <c r="AP20" s="40">
        <v>214</v>
      </c>
      <c r="AQ20" s="40">
        <v>214</v>
      </c>
      <c r="AR20" s="40">
        <v>214</v>
      </c>
      <c r="AS20" s="40">
        <v>214</v>
      </c>
      <c r="AT20" s="40">
        <v>214</v>
      </c>
      <c r="AU20" s="40">
        <v>214</v>
      </c>
      <c r="AV20" s="45">
        <v>214</v>
      </c>
    </row>
    <row r="21" spans="2:48" ht="12.75">
      <c r="B21" s="39">
        <v>75</v>
      </c>
      <c r="C21" s="44">
        <v>206</v>
      </c>
      <c r="D21" s="40">
        <v>206</v>
      </c>
      <c r="E21" s="40">
        <v>206</v>
      </c>
      <c r="F21" s="45">
        <v>206</v>
      </c>
      <c r="G21" s="44">
        <v>212</v>
      </c>
      <c r="H21" s="40">
        <v>212</v>
      </c>
      <c r="I21" s="40">
        <v>212</v>
      </c>
      <c r="J21" s="40">
        <v>212</v>
      </c>
      <c r="K21" s="40">
        <v>212</v>
      </c>
      <c r="L21" s="40">
        <v>212</v>
      </c>
      <c r="M21" s="45">
        <v>212</v>
      </c>
      <c r="N21" s="44">
        <v>217</v>
      </c>
      <c r="O21" s="40">
        <v>217</v>
      </c>
      <c r="P21" s="40">
        <v>217</v>
      </c>
      <c r="Q21" s="40">
        <v>217</v>
      </c>
      <c r="R21" s="40">
        <v>217</v>
      </c>
      <c r="S21" s="40">
        <v>217</v>
      </c>
      <c r="T21" s="40">
        <v>217</v>
      </c>
      <c r="U21" s="40">
        <v>217</v>
      </c>
      <c r="V21" s="40">
        <v>217</v>
      </c>
      <c r="W21" s="40">
        <v>217</v>
      </c>
      <c r="X21" s="40">
        <v>217</v>
      </c>
      <c r="Y21" s="45">
        <v>217</v>
      </c>
      <c r="Z21" s="44">
        <v>220</v>
      </c>
      <c r="AA21" s="40">
        <v>220</v>
      </c>
      <c r="AB21" s="40">
        <v>220</v>
      </c>
      <c r="AC21" s="40">
        <v>220</v>
      </c>
      <c r="AD21" s="40">
        <v>220</v>
      </c>
      <c r="AE21" s="40">
        <v>220</v>
      </c>
      <c r="AF21" s="40">
        <v>220</v>
      </c>
      <c r="AG21" s="40">
        <v>220</v>
      </c>
      <c r="AH21" s="40">
        <v>220</v>
      </c>
      <c r="AI21" s="40">
        <v>220</v>
      </c>
      <c r="AJ21" s="40">
        <v>220</v>
      </c>
      <c r="AK21" s="40">
        <v>220</v>
      </c>
      <c r="AL21" s="40">
        <v>220</v>
      </c>
      <c r="AM21" s="40">
        <v>220</v>
      </c>
      <c r="AN21" s="40">
        <v>220</v>
      </c>
      <c r="AO21" s="40">
        <v>220</v>
      </c>
      <c r="AP21" s="40">
        <v>220</v>
      </c>
      <c r="AQ21" s="40">
        <v>220</v>
      </c>
      <c r="AR21" s="40">
        <v>220</v>
      </c>
      <c r="AS21" s="40">
        <v>220</v>
      </c>
      <c r="AT21" s="40">
        <v>220</v>
      </c>
      <c r="AU21" s="40">
        <v>220</v>
      </c>
      <c r="AV21" s="45">
        <v>220</v>
      </c>
    </row>
    <row r="22" spans="2:48" ht="12.75">
      <c r="B22" s="39">
        <v>76</v>
      </c>
      <c r="C22" s="44">
        <v>212</v>
      </c>
      <c r="D22" s="40">
        <v>212</v>
      </c>
      <c r="E22" s="40">
        <v>212</v>
      </c>
      <c r="F22" s="45">
        <v>212</v>
      </c>
      <c r="G22" s="44">
        <v>217</v>
      </c>
      <c r="H22" s="40">
        <v>217</v>
      </c>
      <c r="I22" s="40">
        <v>217</v>
      </c>
      <c r="J22" s="40">
        <v>217</v>
      </c>
      <c r="K22" s="40">
        <v>217</v>
      </c>
      <c r="L22" s="40">
        <v>217</v>
      </c>
      <c r="M22" s="45">
        <v>217</v>
      </c>
      <c r="N22" s="44">
        <v>223</v>
      </c>
      <c r="O22" s="40">
        <v>223</v>
      </c>
      <c r="P22" s="40">
        <v>223</v>
      </c>
      <c r="Q22" s="40">
        <v>223</v>
      </c>
      <c r="R22" s="40">
        <v>223</v>
      </c>
      <c r="S22" s="40">
        <v>223</v>
      </c>
      <c r="T22" s="40">
        <v>223</v>
      </c>
      <c r="U22" s="40">
        <v>223</v>
      </c>
      <c r="V22" s="40">
        <v>223</v>
      </c>
      <c r="W22" s="40">
        <v>223</v>
      </c>
      <c r="X22" s="40">
        <v>223</v>
      </c>
      <c r="Y22" s="45">
        <v>223</v>
      </c>
      <c r="Z22" s="44">
        <v>226</v>
      </c>
      <c r="AA22" s="40">
        <v>226</v>
      </c>
      <c r="AB22" s="40">
        <v>226</v>
      </c>
      <c r="AC22" s="40">
        <v>226</v>
      </c>
      <c r="AD22" s="40">
        <v>226</v>
      </c>
      <c r="AE22" s="40">
        <v>226</v>
      </c>
      <c r="AF22" s="40">
        <v>226</v>
      </c>
      <c r="AG22" s="40">
        <v>226</v>
      </c>
      <c r="AH22" s="40">
        <v>226</v>
      </c>
      <c r="AI22" s="40">
        <v>226</v>
      </c>
      <c r="AJ22" s="40">
        <v>226</v>
      </c>
      <c r="AK22" s="40">
        <v>226</v>
      </c>
      <c r="AL22" s="40">
        <v>226</v>
      </c>
      <c r="AM22" s="40">
        <v>226</v>
      </c>
      <c r="AN22" s="40">
        <v>226</v>
      </c>
      <c r="AO22" s="40">
        <v>226</v>
      </c>
      <c r="AP22" s="40">
        <v>226</v>
      </c>
      <c r="AQ22" s="40">
        <v>226</v>
      </c>
      <c r="AR22" s="40">
        <v>226</v>
      </c>
      <c r="AS22" s="40">
        <v>226</v>
      </c>
      <c r="AT22" s="40">
        <v>226</v>
      </c>
      <c r="AU22" s="40">
        <v>226</v>
      </c>
      <c r="AV22" s="45">
        <v>226</v>
      </c>
    </row>
    <row r="23" spans="2:48" ht="12.75">
      <c r="B23" s="39">
        <v>77</v>
      </c>
      <c r="C23" s="44">
        <v>218</v>
      </c>
      <c r="D23" s="40">
        <v>218</v>
      </c>
      <c r="E23" s="40">
        <v>218</v>
      </c>
      <c r="F23" s="45">
        <v>218</v>
      </c>
      <c r="G23" s="44">
        <v>223</v>
      </c>
      <c r="H23" s="40">
        <v>223</v>
      </c>
      <c r="I23" s="40">
        <v>223</v>
      </c>
      <c r="J23" s="40">
        <v>223</v>
      </c>
      <c r="K23" s="40">
        <v>223</v>
      </c>
      <c r="L23" s="40">
        <v>223</v>
      </c>
      <c r="M23" s="45">
        <v>223</v>
      </c>
      <c r="N23" s="44">
        <v>229</v>
      </c>
      <c r="O23" s="40">
        <v>229</v>
      </c>
      <c r="P23" s="40">
        <v>229</v>
      </c>
      <c r="Q23" s="40">
        <v>229</v>
      </c>
      <c r="R23" s="40">
        <v>229</v>
      </c>
      <c r="S23" s="40">
        <v>229</v>
      </c>
      <c r="T23" s="40">
        <v>229</v>
      </c>
      <c r="U23" s="40">
        <v>229</v>
      </c>
      <c r="V23" s="40">
        <v>229</v>
      </c>
      <c r="W23" s="40">
        <v>229</v>
      </c>
      <c r="X23" s="40">
        <v>229</v>
      </c>
      <c r="Y23" s="45">
        <v>229</v>
      </c>
      <c r="Z23" s="44">
        <v>232</v>
      </c>
      <c r="AA23" s="40">
        <v>232</v>
      </c>
      <c r="AB23" s="40">
        <v>232</v>
      </c>
      <c r="AC23" s="40">
        <v>232</v>
      </c>
      <c r="AD23" s="40">
        <v>232</v>
      </c>
      <c r="AE23" s="40">
        <v>232</v>
      </c>
      <c r="AF23" s="40">
        <v>232</v>
      </c>
      <c r="AG23" s="40">
        <v>232</v>
      </c>
      <c r="AH23" s="40">
        <v>232</v>
      </c>
      <c r="AI23" s="40">
        <v>232</v>
      </c>
      <c r="AJ23" s="40">
        <v>232</v>
      </c>
      <c r="AK23" s="40">
        <v>232</v>
      </c>
      <c r="AL23" s="40">
        <v>232</v>
      </c>
      <c r="AM23" s="40">
        <v>232</v>
      </c>
      <c r="AN23" s="40">
        <v>232</v>
      </c>
      <c r="AO23" s="40">
        <v>232</v>
      </c>
      <c r="AP23" s="40">
        <v>232</v>
      </c>
      <c r="AQ23" s="40">
        <v>232</v>
      </c>
      <c r="AR23" s="40">
        <v>232</v>
      </c>
      <c r="AS23" s="40">
        <v>232</v>
      </c>
      <c r="AT23" s="40">
        <v>232</v>
      </c>
      <c r="AU23" s="40">
        <v>232</v>
      </c>
      <c r="AV23" s="45">
        <v>232</v>
      </c>
    </row>
    <row r="24" spans="2:48" ht="12.75">
      <c r="B24" s="39">
        <v>78</v>
      </c>
      <c r="C24" s="44">
        <v>223</v>
      </c>
      <c r="D24" s="40">
        <v>223</v>
      </c>
      <c r="E24" s="40">
        <v>223</v>
      </c>
      <c r="F24" s="45">
        <v>223</v>
      </c>
      <c r="G24" s="44">
        <v>229</v>
      </c>
      <c r="H24" s="40">
        <v>229</v>
      </c>
      <c r="I24" s="40">
        <v>229</v>
      </c>
      <c r="J24" s="40">
        <v>229</v>
      </c>
      <c r="K24" s="40">
        <v>229</v>
      </c>
      <c r="L24" s="40">
        <v>229</v>
      </c>
      <c r="M24" s="45">
        <v>229</v>
      </c>
      <c r="N24" s="44">
        <v>235</v>
      </c>
      <c r="O24" s="40">
        <v>235</v>
      </c>
      <c r="P24" s="40">
        <v>235</v>
      </c>
      <c r="Q24" s="40">
        <v>235</v>
      </c>
      <c r="R24" s="40">
        <v>235</v>
      </c>
      <c r="S24" s="40">
        <v>235</v>
      </c>
      <c r="T24" s="40">
        <v>235</v>
      </c>
      <c r="U24" s="40">
        <v>235</v>
      </c>
      <c r="V24" s="40">
        <v>235</v>
      </c>
      <c r="W24" s="40">
        <v>235</v>
      </c>
      <c r="X24" s="40">
        <v>235</v>
      </c>
      <c r="Y24" s="45">
        <v>235</v>
      </c>
      <c r="Z24" s="44">
        <v>238</v>
      </c>
      <c r="AA24" s="40">
        <v>238</v>
      </c>
      <c r="AB24" s="40">
        <v>238</v>
      </c>
      <c r="AC24" s="40">
        <v>238</v>
      </c>
      <c r="AD24" s="40">
        <v>238</v>
      </c>
      <c r="AE24" s="40">
        <v>238</v>
      </c>
      <c r="AF24" s="40">
        <v>238</v>
      </c>
      <c r="AG24" s="40">
        <v>238</v>
      </c>
      <c r="AH24" s="40">
        <v>238</v>
      </c>
      <c r="AI24" s="40">
        <v>238</v>
      </c>
      <c r="AJ24" s="40">
        <v>238</v>
      </c>
      <c r="AK24" s="40">
        <v>238</v>
      </c>
      <c r="AL24" s="40">
        <v>238</v>
      </c>
      <c r="AM24" s="40">
        <v>238</v>
      </c>
      <c r="AN24" s="40">
        <v>238</v>
      </c>
      <c r="AO24" s="40">
        <v>238</v>
      </c>
      <c r="AP24" s="40">
        <v>238</v>
      </c>
      <c r="AQ24" s="40">
        <v>238</v>
      </c>
      <c r="AR24" s="40">
        <v>238</v>
      </c>
      <c r="AS24" s="40">
        <v>238</v>
      </c>
      <c r="AT24" s="40">
        <v>238</v>
      </c>
      <c r="AU24" s="40">
        <v>238</v>
      </c>
      <c r="AV24" s="45">
        <v>238</v>
      </c>
    </row>
    <row r="25" spans="2:48" ht="12.75">
      <c r="B25" s="39">
        <v>79</v>
      </c>
      <c r="C25" s="44">
        <v>229</v>
      </c>
      <c r="D25" s="40">
        <v>229</v>
      </c>
      <c r="E25" s="40">
        <v>229</v>
      </c>
      <c r="F25" s="45">
        <v>229</v>
      </c>
      <c r="G25" s="44">
        <v>235</v>
      </c>
      <c r="H25" s="40">
        <v>235</v>
      </c>
      <c r="I25" s="40">
        <v>235</v>
      </c>
      <c r="J25" s="40">
        <v>235</v>
      </c>
      <c r="K25" s="40">
        <v>235</v>
      </c>
      <c r="L25" s="40">
        <v>235</v>
      </c>
      <c r="M25" s="45">
        <v>235</v>
      </c>
      <c r="N25" s="44">
        <v>241</v>
      </c>
      <c r="O25" s="40">
        <v>241</v>
      </c>
      <c r="P25" s="40">
        <v>241</v>
      </c>
      <c r="Q25" s="40">
        <v>241</v>
      </c>
      <c r="R25" s="40">
        <v>241</v>
      </c>
      <c r="S25" s="40">
        <v>241</v>
      </c>
      <c r="T25" s="40">
        <v>241</v>
      </c>
      <c r="U25" s="40">
        <v>241</v>
      </c>
      <c r="V25" s="40">
        <v>241</v>
      </c>
      <c r="W25" s="40">
        <v>241</v>
      </c>
      <c r="X25" s="40">
        <v>241</v>
      </c>
      <c r="Y25" s="45">
        <v>241</v>
      </c>
      <c r="Z25" s="44">
        <v>244</v>
      </c>
      <c r="AA25" s="40">
        <v>244</v>
      </c>
      <c r="AB25" s="40">
        <v>244</v>
      </c>
      <c r="AC25" s="40">
        <v>244</v>
      </c>
      <c r="AD25" s="40">
        <v>244</v>
      </c>
      <c r="AE25" s="40">
        <v>244</v>
      </c>
      <c r="AF25" s="40">
        <v>244</v>
      </c>
      <c r="AG25" s="40">
        <v>244</v>
      </c>
      <c r="AH25" s="40">
        <v>244</v>
      </c>
      <c r="AI25" s="40">
        <v>244</v>
      </c>
      <c r="AJ25" s="40">
        <v>244</v>
      </c>
      <c r="AK25" s="40">
        <v>244</v>
      </c>
      <c r="AL25" s="40">
        <v>244</v>
      </c>
      <c r="AM25" s="40">
        <v>244</v>
      </c>
      <c r="AN25" s="40">
        <v>244</v>
      </c>
      <c r="AO25" s="40">
        <v>244</v>
      </c>
      <c r="AP25" s="40">
        <v>244</v>
      </c>
      <c r="AQ25" s="40">
        <v>244</v>
      </c>
      <c r="AR25" s="40">
        <v>244</v>
      </c>
      <c r="AS25" s="40">
        <v>244</v>
      </c>
      <c r="AT25" s="40">
        <v>244</v>
      </c>
      <c r="AU25" s="40">
        <v>244</v>
      </c>
      <c r="AV25" s="45">
        <v>244</v>
      </c>
    </row>
    <row r="26" spans="2:48" ht="12.75">
      <c r="B26" s="39">
        <v>80</v>
      </c>
      <c r="C26" s="52">
        <v>234</v>
      </c>
      <c r="D26" s="53">
        <v>234</v>
      </c>
      <c r="E26" s="53">
        <v>234</v>
      </c>
      <c r="F26" s="54">
        <v>234</v>
      </c>
      <c r="G26" s="52">
        <v>240</v>
      </c>
      <c r="H26" s="53">
        <v>240</v>
      </c>
      <c r="I26" s="53">
        <v>240</v>
      </c>
      <c r="J26" s="53">
        <v>240</v>
      </c>
      <c r="K26" s="53">
        <v>240</v>
      </c>
      <c r="L26" s="53">
        <v>240</v>
      </c>
      <c r="M26" s="54">
        <v>240</v>
      </c>
      <c r="N26" s="52">
        <v>247</v>
      </c>
      <c r="O26" s="53">
        <v>247</v>
      </c>
      <c r="P26" s="53">
        <v>247</v>
      </c>
      <c r="Q26" s="53">
        <v>247</v>
      </c>
      <c r="R26" s="53">
        <v>247</v>
      </c>
      <c r="S26" s="53">
        <v>247</v>
      </c>
      <c r="T26" s="53">
        <v>247</v>
      </c>
      <c r="U26" s="53">
        <v>247</v>
      </c>
      <c r="V26" s="53">
        <v>247</v>
      </c>
      <c r="W26" s="53">
        <v>247</v>
      </c>
      <c r="X26" s="53">
        <v>247</v>
      </c>
      <c r="Y26" s="54">
        <v>247</v>
      </c>
      <c r="Z26" s="52">
        <v>250</v>
      </c>
      <c r="AA26" s="53">
        <v>250</v>
      </c>
      <c r="AB26" s="53">
        <v>250</v>
      </c>
      <c r="AC26" s="53">
        <v>250</v>
      </c>
      <c r="AD26" s="53">
        <v>250</v>
      </c>
      <c r="AE26" s="53">
        <v>250</v>
      </c>
      <c r="AF26" s="53">
        <v>250</v>
      </c>
      <c r="AG26" s="53">
        <v>250</v>
      </c>
      <c r="AH26" s="53">
        <v>250</v>
      </c>
      <c r="AI26" s="53">
        <v>250</v>
      </c>
      <c r="AJ26" s="53">
        <v>250</v>
      </c>
      <c r="AK26" s="53">
        <v>250</v>
      </c>
      <c r="AL26" s="53">
        <v>250</v>
      </c>
      <c r="AM26" s="53">
        <v>250</v>
      </c>
      <c r="AN26" s="53">
        <v>250</v>
      </c>
      <c r="AO26" s="53">
        <v>250</v>
      </c>
      <c r="AP26" s="53">
        <v>250</v>
      </c>
      <c r="AQ26" s="53">
        <v>250</v>
      </c>
      <c r="AR26" s="53">
        <v>250</v>
      </c>
      <c r="AS26" s="53">
        <v>250</v>
      </c>
      <c r="AT26" s="53">
        <v>250</v>
      </c>
      <c r="AU26" s="53">
        <v>250</v>
      </c>
      <c r="AV26" s="54">
        <v>250</v>
      </c>
    </row>
    <row r="31" spans="1:2" ht="12.75">
      <c r="A31" s="37" t="s">
        <v>69</v>
      </c>
      <c r="B31" s="37">
        <v>32</v>
      </c>
    </row>
    <row r="32" spans="1:2" ht="12.75">
      <c r="A32" t="s">
        <v>70</v>
      </c>
      <c r="B32">
        <f>MATCH(B31,M_WTTBL_AGES,0)</f>
        <v>16</v>
      </c>
    </row>
    <row r="33" spans="1:2" ht="12.75">
      <c r="A33" s="37" t="s">
        <v>71</v>
      </c>
      <c r="B33" s="37">
        <v>70</v>
      </c>
    </row>
    <row r="34" spans="1:2" ht="12.75">
      <c r="A34" t="s">
        <v>72</v>
      </c>
      <c r="B34">
        <f>MATCH(B33,M_HT_WTTBL,0)</f>
        <v>11</v>
      </c>
    </row>
    <row r="35" spans="1:2" ht="12.75">
      <c r="A35" s="37" t="s">
        <v>73</v>
      </c>
      <c r="B35" s="37">
        <f>INDEX(M_WT_TABLE,B34,B32)</f>
        <v>189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1.66015625" style="0" customWidth="1"/>
    <col min="2" max="11" width="6.5" style="0" customWidth="1"/>
  </cols>
  <sheetData>
    <row r="1" ht="12.75">
      <c r="A1" s="37" t="s">
        <v>60</v>
      </c>
    </row>
    <row r="2" ht="12.75">
      <c r="A2" s="37" t="s">
        <v>68</v>
      </c>
    </row>
    <row r="4" ht="12.75">
      <c r="B4" s="37" t="s">
        <v>66</v>
      </c>
    </row>
    <row r="5" spans="1:5" ht="12.75">
      <c r="A5" s="37" t="s">
        <v>67</v>
      </c>
      <c r="B5" s="37" t="s">
        <v>74</v>
      </c>
      <c r="C5" s="37" t="s">
        <v>75</v>
      </c>
      <c r="D5" s="37" t="s">
        <v>76</v>
      </c>
      <c r="E5" s="37" t="s">
        <v>77</v>
      </c>
    </row>
    <row r="6" spans="1:5" ht="12.75">
      <c r="A6" s="55">
        <v>60</v>
      </c>
      <c r="B6">
        <v>132</v>
      </c>
      <c r="C6">
        <v>135</v>
      </c>
      <c r="D6">
        <v>139</v>
      </c>
      <c r="E6">
        <v>141</v>
      </c>
    </row>
    <row r="7" spans="1:5" ht="12.75">
      <c r="A7" s="55">
        <v>61</v>
      </c>
      <c r="B7">
        <v>135</v>
      </c>
      <c r="C7">
        <v>140</v>
      </c>
      <c r="D7">
        <v>144</v>
      </c>
      <c r="E7">
        <v>146</v>
      </c>
    </row>
    <row r="8" spans="1:5" ht="12.75">
      <c r="A8" s="55">
        <v>62</v>
      </c>
      <c r="B8">
        <v>141</v>
      </c>
      <c r="C8">
        <v>144</v>
      </c>
      <c r="D8">
        <v>148</v>
      </c>
      <c r="E8">
        <v>150</v>
      </c>
    </row>
    <row r="9" spans="1:5" ht="12.75">
      <c r="A9" s="55">
        <v>63</v>
      </c>
      <c r="B9">
        <v>145</v>
      </c>
      <c r="C9">
        <v>149</v>
      </c>
      <c r="D9">
        <v>153</v>
      </c>
      <c r="E9">
        <v>155</v>
      </c>
    </row>
    <row r="10" spans="1:5" ht="12.75">
      <c r="A10" s="55">
        <v>64</v>
      </c>
      <c r="B10">
        <v>150</v>
      </c>
      <c r="C10">
        <v>154</v>
      </c>
      <c r="D10">
        <v>158</v>
      </c>
      <c r="E10">
        <v>160</v>
      </c>
    </row>
    <row r="11" spans="1:5" ht="12.75">
      <c r="A11" s="55">
        <v>65</v>
      </c>
      <c r="B11">
        <v>155</v>
      </c>
      <c r="C11">
        <v>159</v>
      </c>
      <c r="D11">
        <v>163</v>
      </c>
      <c r="E11">
        <v>165</v>
      </c>
    </row>
    <row r="12" spans="1:5" ht="12.75">
      <c r="A12" s="55">
        <v>66</v>
      </c>
      <c r="B12">
        <v>160</v>
      </c>
      <c r="C12">
        <v>163</v>
      </c>
      <c r="D12">
        <v>168</v>
      </c>
      <c r="E12">
        <v>170</v>
      </c>
    </row>
    <row r="13" spans="1:5" ht="12.75">
      <c r="A13" s="55">
        <v>67</v>
      </c>
      <c r="B13">
        <v>165</v>
      </c>
      <c r="C13">
        <v>169</v>
      </c>
      <c r="D13">
        <v>174</v>
      </c>
      <c r="E13">
        <v>176</v>
      </c>
    </row>
    <row r="14" spans="1:5" ht="12.75">
      <c r="A14" s="55">
        <v>68</v>
      </c>
      <c r="B14">
        <v>170</v>
      </c>
      <c r="C14">
        <v>174</v>
      </c>
      <c r="D14">
        <v>179</v>
      </c>
      <c r="E14">
        <v>181</v>
      </c>
    </row>
    <row r="15" spans="1:5" ht="12.75">
      <c r="A15" s="55">
        <v>69</v>
      </c>
      <c r="B15">
        <v>175</v>
      </c>
      <c r="C15">
        <v>179</v>
      </c>
      <c r="D15">
        <v>184</v>
      </c>
      <c r="E15">
        <v>186</v>
      </c>
    </row>
    <row r="16" spans="1:5" ht="12.75">
      <c r="A16" s="55">
        <v>70</v>
      </c>
      <c r="B16">
        <v>180</v>
      </c>
      <c r="C16">
        <v>185</v>
      </c>
      <c r="D16">
        <v>189</v>
      </c>
      <c r="E16">
        <v>192</v>
      </c>
    </row>
    <row r="17" spans="1:5" ht="12.75">
      <c r="A17" s="55">
        <v>71</v>
      </c>
      <c r="B17">
        <v>185</v>
      </c>
      <c r="C17">
        <v>189</v>
      </c>
      <c r="D17">
        <v>194</v>
      </c>
      <c r="E17">
        <v>197</v>
      </c>
    </row>
    <row r="18" spans="1:5" ht="12.75">
      <c r="A18" s="55">
        <v>72</v>
      </c>
      <c r="B18">
        <v>10</v>
      </c>
      <c r="C18">
        <v>196</v>
      </c>
      <c r="D18">
        <v>200</v>
      </c>
      <c r="E18">
        <v>203</v>
      </c>
    </row>
    <row r="19" spans="1:5" ht="12.75">
      <c r="A19" s="55">
        <v>73</v>
      </c>
      <c r="B19">
        <v>195</v>
      </c>
      <c r="C19">
        <v>200</v>
      </c>
      <c r="D19">
        <v>209</v>
      </c>
      <c r="E19">
        <v>208</v>
      </c>
    </row>
    <row r="20" spans="1:5" ht="12.75">
      <c r="A20" s="55">
        <v>74</v>
      </c>
      <c r="B20">
        <v>201</v>
      </c>
      <c r="C20">
        <v>206</v>
      </c>
      <c r="D20">
        <v>211</v>
      </c>
      <c r="E20">
        <v>214</v>
      </c>
    </row>
    <row r="21" spans="1:5" ht="12.75">
      <c r="A21" s="55">
        <v>75</v>
      </c>
      <c r="B21">
        <v>206</v>
      </c>
      <c r="C21">
        <v>212</v>
      </c>
      <c r="D21">
        <v>217</v>
      </c>
      <c r="E21">
        <v>220</v>
      </c>
    </row>
    <row r="22" spans="1:5" ht="12.75">
      <c r="A22" s="55">
        <v>76</v>
      </c>
      <c r="B22">
        <v>212</v>
      </c>
      <c r="C22">
        <v>217</v>
      </c>
      <c r="D22">
        <v>223</v>
      </c>
      <c r="E22">
        <v>226</v>
      </c>
    </row>
    <row r="23" spans="1:5" ht="12.75">
      <c r="A23" s="55">
        <v>77</v>
      </c>
      <c r="B23">
        <v>218</v>
      </c>
      <c r="C23">
        <v>223</v>
      </c>
      <c r="D23">
        <v>229</v>
      </c>
      <c r="E23">
        <v>232</v>
      </c>
    </row>
    <row r="24" spans="1:5" ht="12.75">
      <c r="A24" s="55">
        <v>78</v>
      </c>
      <c r="B24">
        <v>223</v>
      </c>
      <c r="C24">
        <v>229</v>
      </c>
      <c r="D24">
        <v>235</v>
      </c>
      <c r="E24">
        <v>238</v>
      </c>
    </row>
    <row r="25" spans="1:5" ht="12.75">
      <c r="A25" s="55">
        <v>79</v>
      </c>
      <c r="B25">
        <v>229</v>
      </c>
      <c r="C25">
        <v>235</v>
      </c>
      <c r="D25">
        <v>241</v>
      </c>
      <c r="E25">
        <v>244</v>
      </c>
    </row>
    <row r="26" spans="1:5" ht="12.75">
      <c r="A26" s="55">
        <v>80</v>
      </c>
      <c r="B26">
        <v>234</v>
      </c>
      <c r="C26">
        <v>240</v>
      </c>
      <c r="D26">
        <v>247</v>
      </c>
      <c r="E26">
        <v>250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5"/>
  <sheetViews>
    <sheetView workbookViewId="0" topLeftCell="A1">
      <pane ySplit="2" topLeftCell="A166" activePane="bottomLeft" state="frozen"/>
      <selection pane="topLeft" activeCell="A1" sqref="A1"/>
      <selection pane="bottomLeft" activeCell="B196" sqref="B196"/>
    </sheetView>
  </sheetViews>
  <sheetFormatPr defaultColWidth="9.33203125" defaultRowHeight="12.75"/>
  <cols>
    <col min="1" max="1" width="7.83203125" style="0" customWidth="1"/>
    <col min="2" max="2" width="8.16015625" style="0" customWidth="1"/>
  </cols>
  <sheetData>
    <row r="1" ht="12.75">
      <c r="A1" s="37" t="s">
        <v>78</v>
      </c>
    </row>
    <row r="2" ht="12.75">
      <c r="A2" s="37" t="s">
        <v>79</v>
      </c>
    </row>
    <row r="4" spans="1:5" ht="12.75">
      <c r="A4" t="s">
        <v>80</v>
      </c>
      <c r="B4" s="56"/>
      <c r="C4" s="57"/>
      <c r="D4" s="57"/>
      <c r="E4" s="57"/>
    </row>
    <row r="5" spans="1:2" ht="12.75">
      <c r="A5" s="53"/>
      <c r="B5" s="58"/>
    </row>
    <row r="6" spans="1:11" ht="12.75">
      <c r="A6" s="37">
        <v>90</v>
      </c>
      <c r="B6" s="55">
        <v>134.08</v>
      </c>
      <c r="C6" s="55"/>
      <c r="D6" s="55"/>
      <c r="E6" s="55"/>
      <c r="F6" s="55"/>
      <c r="G6" s="55"/>
      <c r="H6" s="55"/>
      <c r="I6" s="55"/>
      <c r="J6" s="55"/>
      <c r="K6" s="55"/>
    </row>
    <row r="7" spans="1:11" ht="12.75">
      <c r="A7">
        <v>91</v>
      </c>
      <c r="B7" s="55">
        <v>134.58</v>
      </c>
      <c r="C7" s="55"/>
      <c r="D7" s="55"/>
      <c r="E7" s="55"/>
      <c r="F7" s="55"/>
      <c r="G7" s="55"/>
      <c r="H7" s="55"/>
      <c r="I7" s="55"/>
      <c r="J7" s="55"/>
      <c r="K7" s="55"/>
    </row>
    <row r="8" spans="1:11" ht="12.75">
      <c r="A8">
        <v>92</v>
      </c>
      <c r="B8" s="55">
        <v>135.08</v>
      </c>
      <c r="C8" s="55"/>
      <c r="D8" s="55"/>
      <c r="E8" s="55"/>
      <c r="F8" s="55"/>
      <c r="G8" s="55"/>
      <c r="H8" s="55"/>
      <c r="I8" s="55"/>
      <c r="J8" s="55"/>
      <c r="K8" s="55"/>
    </row>
    <row r="9" spans="1:11" ht="12.75">
      <c r="A9">
        <v>93</v>
      </c>
      <c r="B9" s="55">
        <v>135.58</v>
      </c>
      <c r="C9" s="55"/>
      <c r="D9" s="55"/>
      <c r="E9" s="55"/>
      <c r="F9" s="55"/>
      <c r="G9" s="55"/>
      <c r="H9" s="55"/>
      <c r="I9" s="55"/>
      <c r="J9" s="55"/>
      <c r="K9" s="55"/>
    </row>
    <row r="10" spans="1:11" ht="12.75">
      <c r="A10">
        <v>94</v>
      </c>
      <c r="B10" s="55">
        <v>136.07</v>
      </c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2.75">
      <c r="A11">
        <v>95</v>
      </c>
      <c r="B11" s="55">
        <v>136.55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2.75">
      <c r="A12">
        <v>96</v>
      </c>
      <c r="B12" s="55">
        <v>137.03</v>
      </c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2.75">
      <c r="A13">
        <v>97</v>
      </c>
      <c r="B13" s="55">
        <v>137.5</v>
      </c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12.75">
      <c r="A14">
        <v>98</v>
      </c>
      <c r="B14" s="55">
        <v>137.97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12.75">
      <c r="A15">
        <v>99</v>
      </c>
      <c r="B15" s="55">
        <v>138.44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2.75">
      <c r="A16" s="37">
        <v>100</v>
      </c>
      <c r="B16" s="55">
        <v>138.9</v>
      </c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12.75">
      <c r="A17">
        <v>101</v>
      </c>
      <c r="B17" s="55">
        <v>139.35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12.75">
      <c r="A18">
        <v>102</v>
      </c>
      <c r="B18" s="55">
        <v>139.8</v>
      </c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12.75">
      <c r="A19">
        <v>103</v>
      </c>
      <c r="B19" s="55">
        <v>140.25</v>
      </c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12.75">
      <c r="A20">
        <v>104</v>
      </c>
      <c r="B20" s="55">
        <v>140.69</v>
      </c>
      <c r="C20" s="55"/>
      <c r="D20" s="55"/>
      <c r="E20" s="55"/>
      <c r="F20" s="55"/>
      <c r="G20" s="55"/>
      <c r="H20" s="55"/>
      <c r="I20" s="55"/>
      <c r="J20" s="55"/>
      <c r="K20" s="55"/>
    </row>
    <row r="21" spans="1:11" ht="12.75">
      <c r="A21">
        <v>105</v>
      </c>
      <c r="B21" s="55">
        <v>141.13</v>
      </c>
      <c r="C21" s="55"/>
      <c r="D21" s="55"/>
      <c r="E21" s="55"/>
      <c r="F21" s="55"/>
      <c r="G21" s="55"/>
      <c r="H21" s="55"/>
      <c r="I21" s="55"/>
      <c r="J21" s="55"/>
      <c r="K21" s="55"/>
    </row>
    <row r="22" spans="1:11" ht="12.75">
      <c r="A22">
        <v>106</v>
      </c>
      <c r="B22" s="55">
        <v>141.56</v>
      </c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2.75">
      <c r="A23">
        <v>107</v>
      </c>
      <c r="B23" s="55">
        <v>141.99</v>
      </c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2.75">
      <c r="A24">
        <v>108</v>
      </c>
      <c r="B24" s="55">
        <v>142.42</v>
      </c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12.75">
      <c r="A25">
        <v>109</v>
      </c>
      <c r="B25" s="55">
        <v>142.84</v>
      </c>
      <c r="C25" s="55"/>
      <c r="D25" s="55"/>
      <c r="E25" s="55"/>
      <c r="F25" s="55"/>
      <c r="G25" s="55"/>
      <c r="H25" s="55"/>
      <c r="I25" s="55"/>
      <c r="J25" s="55"/>
      <c r="K25" s="55"/>
    </row>
    <row r="26" spans="1:11" ht="12.75">
      <c r="A26" s="37">
        <v>110</v>
      </c>
      <c r="B26" s="55">
        <v>143.26</v>
      </c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12.75">
      <c r="A27">
        <v>111</v>
      </c>
      <c r="B27" s="55">
        <v>143.67</v>
      </c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2.75">
      <c r="A28">
        <v>112</v>
      </c>
      <c r="B28" s="55">
        <v>144.08</v>
      </c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12.75">
      <c r="A29">
        <v>113</v>
      </c>
      <c r="B29" s="55">
        <v>144.49</v>
      </c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2.75">
      <c r="A30">
        <v>114</v>
      </c>
      <c r="B30" s="55">
        <v>144.89</v>
      </c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2.75">
      <c r="A31">
        <v>115</v>
      </c>
      <c r="B31" s="55">
        <v>145.29</v>
      </c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2.75">
      <c r="A32">
        <v>116</v>
      </c>
      <c r="B32" s="55">
        <v>145.69</v>
      </c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2.75">
      <c r="A33">
        <v>117</v>
      </c>
      <c r="B33" s="55">
        <v>146.08</v>
      </c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2.75">
      <c r="A34">
        <v>118</v>
      </c>
      <c r="B34" s="55">
        <v>146.47</v>
      </c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2.75">
      <c r="A35">
        <v>119</v>
      </c>
      <c r="B35" s="55">
        <v>146.85</v>
      </c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12.75">
      <c r="A36" s="37">
        <v>120</v>
      </c>
      <c r="B36" s="55">
        <v>147.24</v>
      </c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12.75">
      <c r="A37">
        <v>121</v>
      </c>
      <c r="B37" s="55">
        <v>147.62</v>
      </c>
      <c r="C37" s="55"/>
      <c r="D37" s="55"/>
      <c r="E37" s="55"/>
      <c r="F37" s="55"/>
      <c r="G37" s="55"/>
      <c r="H37" s="55"/>
      <c r="I37" s="55"/>
      <c r="J37" s="55"/>
      <c r="K37" s="55"/>
    </row>
    <row r="38" spans="1:11" ht="12.75">
      <c r="A38">
        <v>122</v>
      </c>
      <c r="B38" s="55">
        <v>147.99</v>
      </c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2.75">
      <c r="A39">
        <v>123</v>
      </c>
      <c r="B39" s="55">
        <v>148.37</v>
      </c>
      <c r="C39" s="55"/>
      <c r="D39" s="55"/>
      <c r="E39" s="55"/>
      <c r="F39" s="55"/>
      <c r="G39" s="55"/>
      <c r="H39" s="55"/>
      <c r="I39" s="55"/>
      <c r="J39" s="55"/>
      <c r="K39" s="55"/>
    </row>
    <row r="40" spans="1:11" ht="12.75">
      <c r="A40">
        <v>124</v>
      </c>
      <c r="B40" s="55">
        <v>148.74</v>
      </c>
      <c r="C40" s="55"/>
      <c r="D40" s="55"/>
      <c r="E40" s="55"/>
      <c r="F40" s="55"/>
      <c r="G40" s="55"/>
      <c r="H40" s="55"/>
      <c r="I40" s="55"/>
      <c r="J40" s="55"/>
      <c r="K40" s="55"/>
    </row>
    <row r="41" spans="1:11" ht="12.75">
      <c r="A41">
        <v>125</v>
      </c>
      <c r="B41" s="55">
        <v>149.1</v>
      </c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12.75">
      <c r="A42">
        <v>126</v>
      </c>
      <c r="B42" s="55">
        <v>149.47</v>
      </c>
      <c r="C42" s="55"/>
      <c r="D42" s="55"/>
      <c r="E42" s="55"/>
      <c r="F42" s="55"/>
      <c r="G42" s="55"/>
      <c r="H42" s="55"/>
      <c r="I42" s="55"/>
      <c r="J42" s="55"/>
      <c r="K42" s="55"/>
    </row>
    <row r="43" spans="1:11" ht="12.75">
      <c r="A43">
        <v>127</v>
      </c>
      <c r="B43" s="55">
        <v>149.83</v>
      </c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2.75">
      <c r="A44">
        <v>128</v>
      </c>
      <c r="B44" s="55">
        <v>150.19</v>
      </c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2.75">
      <c r="A45">
        <v>129</v>
      </c>
      <c r="B45" s="55">
        <v>150.54</v>
      </c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2.75">
      <c r="A46" s="37">
        <v>130</v>
      </c>
      <c r="B46" s="55">
        <v>150.9</v>
      </c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2.75">
      <c r="A47">
        <v>131</v>
      </c>
      <c r="B47" s="55">
        <v>151.25</v>
      </c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2.75">
      <c r="A48">
        <v>132</v>
      </c>
      <c r="B48" s="55">
        <v>151.6</v>
      </c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2.75">
      <c r="A49">
        <v>133</v>
      </c>
      <c r="B49" s="55">
        <v>151.94</v>
      </c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2.75">
      <c r="A50">
        <v>134</v>
      </c>
      <c r="B50" s="55">
        <v>152.28</v>
      </c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2.75">
      <c r="A51">
        <v>135</v>
      </c>
      <c r="B51" s="55">
        <v>152.62</v>
      </c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2.75">
      <c r="A52">
        <v>136</v>
      </c>
      <c r="B52" s="55">
        <v>152.96</v>
      </c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2.75">
      <c r="A53">
        <v>137</v>
      </c>
      <c r="B53" s="55">
        <v>153.3</v>
      </c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2.75">
      <c r="A54">
        <v>138</v>
      </c>
      <c r="B54" s="55">
        <v>153.63</v>
      </c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2.75">
      <c r="A55">
        <v>139</v>
      </c>
      <c r="B55" s="55">
        <v>153.96</v>
      </c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2.75">
      <c r="A56" s="37">
        <v>140</v>
      </c>
      <c r="B56" s="55">
        <v>154.29</v>
      </c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2.75">
      <c r="A57">
        <v>141</v>
      </c>
      <c r="B57" s="55">
        <v>154.61</v>
      </c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2.75">
      <c r="A58">
        <v>142</v>
      </c>
      <c r="B58" s="55">
        <v>154.94</v>
      </c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2.75">
      <c r="A59">
        <v>143</v>
      </c>
      <c r="B59" s="55">
        <v>155.26</v>
      </c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2.75">
      <c r="A60">
        <v>144</v>
      </c>
      <c r="B60" s="55">
        <v>155.58</v>
      </c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2.75">
      <c r="A61">
        <v>145</v>
      </c>
      <c r="B61" s="55">
        <v>155.89</v>
      </c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>
      <c r="A62">
        <v>146</v>
      </c>
      <c r="B62" s="55">
        <v>156.21</v>
      </c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>
      <c r="A63">
        <v>147</v>
      </c>
      <c r="B63" s="55">
        <v>156.52</v>
      </c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>
      <c r="A64">
        <v>148</v>
      </c>
      <c r="B64" s="55">
        <v>156.83</v>
      </c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>
      <c r="A65">
        <v>149</v>
      </c>
      <c r="B65" s="55">
        <v>157.14</v>
      </c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>
      <c r="A66" s="37">
        <v>150</v>
      </c>
      <c r="B66" s="55">
        <v>157.44</v>
      </c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>
      <c r="A67">
        <v>151</v>
      </c>
      <c r="B67" s="55">
        <v>157.75</v>
      </c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>
      <c r="A68">
        <v>152</v>
      </c>
      <c r="B68" s="55">
        <v>158.05</v>
      </c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>
      <c r="A69">
        <v>153</v>
      </c>
      <c r="B69" s="55">
        <v>158.35</v>
      </c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>
      <c r="A70">
        <v>154</v>
      </c>
      <c r="B70" s="55">
        <v>158.65</v>
      </c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>
      <c r="A71">
        <v>155</v>
      </c>
      <c r="B71" s="55">
        <v>158.94</v>
      </c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>
      <c r="A72">
        <v>156</v>
      </c>
      <c r="B72" s="55">
        <v>159.24</v>
      </c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>
      <c r="A73">
        <v>157</v>
      </c>
      <c r="B73" s="55">
        <v>159.53</v>
      </c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>
      <c r="A74">
        <v>158</v>
      </c>
      <c r="B74" s="55">
        <v>159.82</v>
      </c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>
      <c r="A75">
        <v>159</v>
      </c>
      <c r="B75" s="55">
        <v>160.11</v>
      </c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>
      <c r="A76" s="37">
        <v>160</v>
      </c>
      <c r="B76" s="55">
        <v>160.4</v>
      </c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>
      <c r="A77">
        <v>161</v>
      </c>
      <c r="B77" s="55">
        <v>160.68</v>
      </c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>
      <c r="A78">
        <v>162</v>
      </c>
      <c r="B78" s="55">
        <v>160.96</v>
      </c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>
      <c r="A79">
        <v>163</v>
      </c>
      <c r="B79" s="55">
        <v>161.25</v>
      </c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>
      <c r="A80">
        <v>164</v>
      </c>
      <c r="B80" s="55">
        <v>161.53</v>
      </c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>
      <c r="A81">
        <v>165</v>
      </c>
      <c r="B81" s="55">
        <v>161.8</v>
      </c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>
      <c r="A82">
        <v>166</v>
      </c>
      <c r="B82" s="55">
        <v>162.08</v>
      </c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>
      <c r="A83">
        <v>167</v>
      </c>
      <c r="B83" s="55">
        <v>162.35</v>
      </c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>
      <c r="A84">
        <v>168</v>
      </c>
      <c r="B84" s="55">
        <v>162.63</v>
      </c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>
      <c r="A85">
        <v>169</v>
      </c>
      <c r="B85" s="55">
        <v>162.9</v>
      </c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>
      <c r="A86" s="37">
        <v>170</v>
      </c>
      <c r="B86" s="55">
        <v>163.17</v>
      </c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>
      <c r="A87">
        <v>171</v>
      </c>
      <c r="B87" s="55">
        <v>163.44</v>
      </c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>
      <c r="A88">
        <v>172</v>
      </c>
      <c r="B88" s="55">
        <v>163.7</v>
      </c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>
      <c r="A89">
        <v>173</v>
      </c>
      <c r="B89" s="55">
        <v>163.97</v>
      </c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>
      <c r="A90">
        <v>174</v>
      </c>
      <c r="B90" s="55">
        <v>164.23</v>
      </c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>
      <c r="A91">
        <v>175</v>
      </c>
      <c r="B91" s="55">
        <v>164.49</v>
      </c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>
      <c r="A92">
        <v>176</v>
      </c>
      <c r="B92" s="55">
        <v>164.76</v>
      </c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>
      <c r="A93">
        <v>177</v>
      </c>
      <c r="B93" s="55">
        <v>165.01</v>
      </c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>
      <c r="A94">
        <v>178</v>
      </c>
      <c r="B94" s="55">
        <v>165.27</v>
      </c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>
      <c r="A95">
        <v>179</v>
      </c>
      <c r="B95" s="55">
        <v>165.53</v>
      </c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>
      <c r="A96" s="37">
        <v>180</v>
      </c>
      <c r="B96" s="55">
        <v>165.78</v>
      </c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>
      <c r="A97">
        <v>181</v>
      </c>
      <c r="B97" s="55">
        <v>166.04</v>
      </c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>
      <c r="A98">
        <v>182</v>
      </c>
      <c r="B98" s="55">
        <v>166.29</v>
      </c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>
      <c r="A99">
        <v>183</v>
      </c>
      <c r="B99" s="55">
        <v>166.54</v>
      </c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>
      <c r="A100">
        <v>184</v>
      </c>
      <c r="B100" s="55">
        <v>166.79</v>
      </c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>
      <c r="A101">
        <v>185</v>
      </c>
      <c r="B101" s="55">
        <v>167.04</v>
      </c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>
      <c r="A102">
        <v>186</v>
      </c>
      <c r="B102" s="55">
        <v>167.28</v>
      </c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>
      <c r="A103">
        <v>187</v>
      </c>
      <c r="B103" s="55">
        <v>167.53</v>
      </c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>
      <c r="A104">
        <v>188</v>
      </c>
      <c r="B104" s="55">
        <v>167.77</v>
      </c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>
      <c r="A105">
        <v>189</v>
      </c>
      <c r="B105" s="55">
        <v>168.02</v>
      </c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>
      <c r="A106" s="37">
        <v>190</v>
      </c>
      <c r="B106" s="55">
        <v>168.26</v>
      </c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>
      <c r="A107">
        <v>191</v>
      </c>
      <c r="B107" s="55">
        <v>168.5</v>
      </c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>
      <c r="A108">
        <v>192</v>
      </c>
      <c r="B108" s="55">
        <v>168.74</v>
      </c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>
      <c r="A109">
        <v>193</v>
      </c>
      <c r="B109" s="55">
        <v>168.97</v>
      </c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>
      <c r="A110">
        <v>194</v>
      </c>
      <c r="B110" s="55">
        <v>169.21</v>
      </c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>
      <c r="A111">
        <v>195</v>
      </c>
      <c r="B111" s="55">
        <v>169.44</v>
      </c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>
      <c r="A112">
        <v>196</v>
      </c>
      <c r="B112" s="55">
        <v>169.68</v>
      </c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>
      <c r="A113">
        <v>197</v>
      </c>
      <c r="B113" s="55">
        <v>169.91</v>
      </c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>
      <c r="A114">
        <v>198</v>
      </c>
      <c r="B114" s="55">
        <v>170.14</v>
      </c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>
      <c r="A115">
        <v>199</v>
      </c>
      <c r="B115" s="55">
        <v>170.37</v>
      </c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>
      <c r="A116" s="37">
        <v>200</v>
      </c>
      <c r="B116" s="55">
        <v>170.6</v>
      </c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>
      <c r="A117">
        <v>201</v>
      </c>
      <c r="B117" s="55">
        <v>170.83</v>
      </c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>
      <c r="A118">
        <v>202</v>
      </c>
      <c r="B118" s="55">
        <v>171.06</v>
      </c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>
      <c r="A119">
        <v>203</v>
      </c>
      <c r="B119" s="55">
        <v>171.28</v>
      </c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>
      <c r="A120">
        <v>204</v>
      </c>
      <c r="B120" s="55">
        <v>171.51</v>
      </c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>
      <c r="A121">
        <v>205</v>
      </c>
      <c r="B121" s="55">
        <v>171.73</v>
      </c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>
      <c r="A122">
        <v>206</v>
      </c>
      <c r="B122" s="55">
        <v>171.96</v>
      </c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>
      <c r="A123">
        <v>207</v>
      </c>
      <c r="B123" s="55">
        <v>172.18</v>
      </c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>
      <c r="A124">
        <v>208</v>
      </c>
      <c r="B124" s="55">
        <v>172.4</v>
      </c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>
      <c r="A125">
        <v>209</v>
      </c>
      <c r="B125" s="55">
        <v>172.62</v>
      </c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>
      <c r="A126" s="37">
        <v>210</v>
      </c>
      <c r="B126" s="55">
        <v>172.83</v>
      </c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>
      <c r="A127">
        <v>211</v>
      </c>
      <c r="B127" s="55">
        <v>173.05</v>
      </c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>
      <c r="A128">
        <v>212</v>
      </c>
      <c r="B128" s="55">
        <v>173.27</v>
      </c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>
      <c r="A129">
        <v>213</v>
      </c>
      <c r="B129" s="55">
        <v>173.48</v>
      </c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>
      <c r="A130">
        <v>214</v>
      </c>
      <c r="B130" s="55">
        <v>173.7</v>
      </c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>
      <c r="A131">
        <v>215</v>
      </c>
      <c r="B131" s="55">
        <v>173.91</v>
      </c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>
      <c r="A132">
        <v>216</v>
      </c>
      <c r="B132" s="55">
        <v>174.12</v>
      </c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>
      <c r="A133">
        <v>217</v>
      </c>
      <c r="B133" s="55">
        <v>174.33</v>
      </c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>
      <c r="A134">
        <v>218</v>
      </c>
      <c r="B134" s="55">
        <v>174.54</v>
      </c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>
      <c r="A135">
        <v>219</v>
      </c>
      <c r="B135" s="55">
        <v>174.75</v>
      </c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>
      <c r="A136" s="37">
        <v>220</v>
      </c>
      <c r="B136" s="55">
        <v>174.99</v>
      </c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>
      <c r="A137">
        <v>221</v>
      </c>
      <c r="B137" s="55">
        <v>175.2</v>
      </c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>
      <c r="A138">
        <v>222</v>
      </c>
      <c r="B138" s="55">
        <v>175.41</v>
      </c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>
      <c r="A139">
        <v>223</v>
      </c>
      <c r="B139" s="55">
        <v>175.61</v>
      </c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>
      <c r="A140">
        <v>224</v>
      </c>
      <c r="B140" s="55">
        <v>175.82</v>
      </c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>
      <c r="A141">
        <v>225</v>
      </c>
      <c r="B141" s="55">
        <v>176.02</v>
      </c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>
      <c r="A142">
        <v>226</v>
      </c>
      <c r="B142" s="55">
        <v>176.22</v>
      </c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>
      <c r="A143">
        <v>227</v>
      </c>
      <c r="B143" s="55">
        <v>176.42</v>
      </c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>
      <c r="A144">
        <v>228</v>
      </c>
      <c r="B144" s="55">
        <v>176.62</v>
      </c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>
      <c r="A145">
        <v>229</v>
      </c>
      <c r="B145" s="55">
        <v>176.82</v>
      </c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>
      <c r="A146" s="37">
        <v>230</v>
      </c>
      <c r="B146" s="55">
        <v>177.03</v>
      </c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>
      <c r="A147">
        <v>231</v>
      </c>
      <c r="B147" s="55">
        <v>177.22</v>
      </c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>
      <c r="A148">
        <v>232</v>
      </c>
      <c r="B148" s="55">
        <v>177.42</v>
      </c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>
      <c r="A149">
        <v>233</v>
      </c>
      <c r="B149" s="55">
        <v>177.62</v>
      </c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>
      <c r="A150">
        <v>234</v>
      </c>
      <c r="B150" s="55">
        <v>177.81</v>
      </c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>
      <c r="A151">
        <v>235</v>
      </c>
      <c r="B151" s="55">
        <v>178</v>
      </c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2.75">
      <c r="A152">
        <v>236</v>
      </c>
      <c r="B152" s="55">
        <v>178.2</v>
      </c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2.75">
      <c r="A153">
        <v>237</v>
      </c>
      <c r="B153" s="55">
        <v>178.4</v>
      </c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2.75">
      <c r="A154">
        <v>238</v>
      </c>
      <c r="B154" s="55">
        <v>178.59</v>
      </c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2.75">
      <c r="A155">
        <v>239</v>
      </c>
      <c r="B155" s="55">
        <v>178.82</v>
      </c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2.75">
      <c r="A156" s="37">
        <v>240</v>
      </c>
      <c r="B156" s="55">
        <v>178.97</v>
      </c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2.75">
      <c r="A157">
        <v>241</v>
      </c>
      <c r="B157" s="55">
        <v>179.16</v>
      </c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2.75">
      <c r="A158">
        <v>242</v>
      </c>
      <c r="B158" s="55">
        <v>179.35</v>
      </c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2.75">
      <c r="A159">
        <v>243</v>
      </c>
      <c r="B159" s="55">
        <v>179.54</v>
      </c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2.75">
      <c r="A160">
        <v>244</v>
      </c>
      <c r="B160" s="55">
        <v>179.73</v>
      </c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2.75">
      <c r="A161">
        <v>245</v>
      </c>
      <c r="B161" s="55">
        <v>179.92</v>
      </c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2.75">
      <c r="A162">
        <v>246</v>
      </c>
      <c r="B162" s="55">
        <v>180.1</v>
      </c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2.75">
      <c r="A163">
        <v>247</v>
      </c>
      <c r="B163" s="55">
        <v>180.29</v>
      </c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2.75">
      <c r="A164">
        <v>248</v>
      </c>
      <c r="B164" s="55">
        <v>180.47</v>
      </c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2.75">
      <c r="A165">
        <v>249</v>
      </c>
      <c r="B165" s="55">
        <v>180.66</v>
      </c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2.75">
      <c r="A166" s="37">
        <v>250</v>
      </c>
      <c r="B166" s="55">
        <v>180.84</v>
      </c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2.75">
      <c r="A167">
        <v>251</v>
      </c>
      <c r="B167" s="55">
        <v>181.02</v>
      </c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2.75">
      <c r="A168">
        <v>252</v>
      </c>
      <c r="B168" s="55">
        <v>181.2</v>
      </c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2.75">
      <c r="A169">
        <v>253</v>
      </c>
      <c r="B169" s="55">
        <v>181.39</v>
      </c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2.75">
      <c r="A170">
        <v>254</v>
      </c>
      <c r="B170" s="55">
        <v>181.57</v>
      </c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2.75">
      <c r="A171">
        <v>255</v>
      </c>
      <c r="B171" s="55">
        <v>181.75</v>
      </c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2.75">
      <c r="A172">
        <v>256</v>
      </c>
      <c r="B172" s="55">
        <v>181.92</v>
      </c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2.75">
      <c r="A173">
        <v>257</v>
      </c>
      <c r="B173" s="55">
        <v>182.1</v>
      </c>
      <c r="C173" s="55"/>
      <c r="D173" s="55"/>
      <c r="E173" s="55"/>
      <c r="F173" s="55"/>
      <c r="G173" s="55"/>
      <c r="H173" s="55"/>
      <c r="I173" s="55"/>
      <c r="J173" s="55"/>
      <c r="K173" s="55"/>
    </row>
    <row r="174" spans="1:11" ht="12.75">
      <c r="A174">
        <v>258</v>
      </c>
      <c r="B174" s="55">
        <v>182.28</v>
      </c>
      <c r="C174" s="55"/>
      <c r="D174" s="55"/>
      <c r="E174" s="55"/>
      <c r="F174" s="55"/>
      <c r="G174" s="55"/>
      <c r="H174" s="55"/>
      <c r="I174" s="55"/>
      <c r="J174" s="55"/>
      <c r="K174" s="55"/>
    </row>
    <row r="175" spans="1:11" ht="12.75">
      <c r="A175">
        <v>259</v>
      </c>
      <c r="B175" s="55">
        <v>182.46</v>
      </c>
      <c r="C175" s="55"/>
      <c r="D175" s="55"/>
      <c r="E175" s="55"/>
      <c r="F175" s="55"/>
      <c r="G175" s="55"/>
      <c r="H175" s="55"/>
      <c r="I175" s="55"/>
      <c r="J175" s="55"/>
      <c r="K175" s="55"/>
    </row>
    <row r="176" spans="1:11" ht="12.75">
      <c r="A176" s="37">
        <v>260</v>
      </c>
      <c r="B176" s="55">
        <v>182.63</v>
      </c>
      <c r="C176" s="55"/>
      <c r="D176" s="55"/>
      <c r="E176" s="55"/>
      <c r="F176" s="55"/>
      <c r="G176" s="55"/>
      <c r="H176" s="55"/>
      <c r="I176" s="55"/>
      <c r="J176" s="55"/>
      <c r="K176" s="55"/>
    </row>
    <row r="177" spans="1:11" ht="12.75">
      <c r="A177">
        <v>261</v>
      </c>
      <c r="B177" s="55">
        <v>182.81</v>
      </c>
      <c r="C177" s="55"/>
      <c r="D177" s="55"/>
      <c r="E177" s="55"/>
      <c r="F177" s="55"/>
      <c r="G177" s="55"/>
      <c r="H177" s="55"/>
      <c r="I177" s="55"/>
      <c r="J177" s="55"/>
      <c r="K177" s="55"/>
    </row>
    <row r="178" spans="1:11" ht="12.75">
      <c r="A178">
        <v>262</v>
      </c>
      <c r="B178" s="55">
        <v>182.98</v>
      </c>
      <c r="C178" s="55"/>
      <c r="D178" s="55"/>
      <c r="E178" s="55"/>
      <c r="F178" s="55"/>
      <c r="G178" s="55"/>
      <c r="H178" s="55"/>
      <c r="I178" s="55"/>
      <c r="J178" s="55"/>
      <c r="K178" s="55"/>
    </row>
    <row r="179" spans="1:11" ht="12.75">
      <c r="A179">
        <v>263</v>
      </c>
      <c r="B179" s="55">
        <v>183.16</v>
      </c>
      <c r="C179" s="55"/>
      <c r="D179" s="55"/>
      <c r="E179" s="55"/>
      <c r="F179" s="55"/>
      <c r="G179" s="55"/>
      <c r="H179" s="55"/>
      <c r="I179" s="55"/>
      <c r="J179" s="55"/>
      <c r="K179" s="55"/>
    </row>
    <row r="180" spans="1:11" ht="12.75">
      <c r="A180">
        <v>264</v>
      </c>
      <c r="B180" s="55">
        <v>183.33</v>
      </c>
      <c r="C180" s="55"/>
      <c r="D180" s="55"/>
      <c r="E180" s="55"/>
      <c r="F180" s="55"/>
      <c r="G180" s="55"/>
      <c r="H180" s="55"/>
      <c r="I180" s="55"/>
      <c r="J180" s="55"/>
      <c r="K180" s="55"/>
    </row>
    <row r="181" spans="1:11" ht="12.75">
      <c r="A181">
        <v>265</v>
      </c>
      <c r="B181" s="55">
        <v>183.51</v>
      </c>
      <c r="C181" s="55"/>
      <c r="D181" s="55"/>
      <c r="E181" s="55"/>
      <c r="F181" s="55"/>
      <c r="G181" s="55"/>
      <c r="H181" s="55"/>
      <c r="I181" s="55"/>
      <c r="J181" s="55"/>
      <c r="K181" s="55"/>
    </row>
    <row r="182" spans="1:11" ht="12.75">
      <c r="A182">
        <v>266</v>
      </c>
      <c r="B182" s="55">
        <v>183.68</v>
      </c>
      <c r="C182" s="55"/>
      <c r="D182" s="55"/>
      <c r="E182" s="55"/>
      <c r="F182" s="55"/>
      <c r="G182" s="55"/>
      <c r="H182" s="55"/>
      <c r="I182" s="55"/>
      <c r="J182" s="55"/>
      <c r="K182" s="55"/>
    </row>
    <row r="183" spans="1:11" ht="12.75">
      <c r="A183">
        <v>267</v>
      </c>
      <c r="B183" s="55">
        <v>183.85</v>
      </c>
      <c r="C183" s="55"/>
      <c r="D183" s="55"/>
      <c r="E183" s="55"/>
      <c r="F183" s="55"/>
      <c r="G183" s="55"/>
      <c r="H183" s="55"/>
      <c r="I183" s="55"/>
      <c r="J183" s="55"/>
      <c r="K183" s="55"/>
    </row>
    <row r="184" spans="1:11" ht="12.75">
      <c r="A184">
        <v>268</v>
      </c>
      <c r="B184" s="55">
        <v>184.02</v>
      </c>
      <c r="C184" s="55"/>
      <c r="D184" s="55"/>
      <c r="E184" s="55"/>
      <c r="F184" s="55"/>
      <c r="G184" s="55"/>
      <c r="H184" s="55"/>
      <c r="I184" s="55"/>
      <c r="J184" s="55"/>
      <c r="K184" s="55"/>
    </row>
    <row r="185" spans="1:11" ht="12.75">
      <c r="A185">
        <v>269</v>
      </c>
      <c r="B185" s="55">
        <v>184.19</v>
      </c>
      <c r="C185" s="55"/>
      <c r="D185" s="55"/>
      <c r="E185" s="55"/>
      <c r="F185" s="55"/>
      <c r="G185" s="55"/>
      <c r="H185" s="55"/>
      <c r="I185" s="55"/>
      <c r="J185" s="55"/>
      <c r="K185" s="55"/>
    </row>
    <row r="186" spans="1:11" ht="12.75">
      <c r="A186" s="37">
        <v>270</v>
      </c>
      <c r="B186" s="55">
        <v>184.36</v>
      </c>
      <c r="C186" s="55"/>
      <c r="D186" s="55"/>
      <c r="E186" s="55"/>
      <c r="F186" s="55"/>
      <c r="G186" s="55"/>
      <c r="H186" s="55"/>
      <c r="I186" s="55"/>
      <c r="J186" s="55"/>
      <c r="K186" s="55"/>
    </row>
    <row r="187" spans="1:2" ht="12.75">
      <c r="A187">
        <v>271</v>
      </c>
      <c r="B187" s="55">
        <v>184.53</v>
      </c>
    </row>
    <row r="188" spans="1:2" ht="12.75">
      <c r="A188">
        <v>272</v>
      </c>
      <c r="B188" s="55">
        <v>184.7</v>
      </c>
    </row>
    <row r="189" spans="1:2" ht="12.75">
      <c r="A189">
        <v>273</v>
      </c>
      <c r="B189" s="55">
        <v>184.87</v>
      </c>
    </row>
    <row r="190" spans="1:2" ht="12.75">
      <c r="A190">
        <v>274</v>
      </c>
      <c r="B190" s="55">
        <v>185.03</v>
      </c>
    </row>
    <row r="191" spans="1:2" ht="12.75">
      <c r="A191">
        <v>275</v>
      </c>
      <c r="B191" s="55">
        <v>185.2</v>
      </c>
    </row>
    <row r="192" spans="1:2" ht="12.75">
      <c r="A192">
        <v>276</v>
      </c>
      <c r="B192" s="55">
        <v>185.37</v>
      </c>
    </row>
    <row r="193" spans="1:2" ht="12.75">
      <c r="A193">
        <v>277</v>
      </c>
      <c r="B193" s="55">
        <v>185.53</v>
      </c>
    </row>
    <row r="194" spans="1:2" ht="12.75">
      <c r="A194">
        <v>278</v>
      </c>
      <c r="B194" s="55">
        <v>185.7</v>
      </c>
    </row>
    <row r="195" spans="1:2" ht="12.75">
      <c r="A195">
        <v>279</v>
      </c>
      <c r="B195" s="55">
        <v>185.86</v>
      </c>
    </row>
  </sheetData>
  <sheetProtection selectLockedCells="1" selectUnlockedCells="1"/>
  <printOptions horizontalCentered="1"/>
  <pageMargins left="0.25" right="0.25" top="0.9840277777777777" bottom="0.9840277777777777" header="0.5118055555555555" footer="0.5118055555555555"/>
  <pageSetup horizontalDpi="300" verticalDpi="300" orientation="portrait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6"/>
  <sheetViews>
    <sheetView workbookViewId="0" topLeftCell="A1">
      <pane ySplit="2" topLeftCell="A196" activePane="bottomLeft" state="frozen"/>
      <selection pane="topLeft" activeCell="A1" sqref="A1"/>
      <selection pane="bottomLeft" activeCell="B226" sqref="B226"/>
    </sheetView>
  </sheetViews>
  <sheetFormatPr defaultColWidth="9.33203125" defaultRowHeight="12.75"/>
  <sheetData>
    <row r="1" spans="1:5" ht="12.75">
      <c r="A1" s="37" t="s">
        <v>81</v>
      </c>
      <c r="E1" s="37" t="s">
        <v>82</v>
      </c>
    </row>
    <row r="2" spans="1:5" ht="12.75">
      <c r="A2" s="37" t="s">
        <v>83</v>
      </c>
      <c r="E2" s="37" t="s">
        <v>84</v>
      </c>
    </row>
    <row r="3" ht="12.75">
      <c r="D3" s="59"/>
    </row>
    <row r="4" spans="1:5" s="59" customFormat="1" ht="12.75">
      <c r="A4" s="59" t="s">
        <v>85</v>
      </c>
      <c r="E4" s="59" t="s">
        <v>85</v>
      </c>
    </row>
    <row r="5" spans="1:9" ht="12.75">
      <c r="A5" s="55">
        <v>55</v>
      </c>
      <c r="B5" s="60">
        <v>71.97</v>
      </c>
      <c r="C5" s="55"/>
      <c r="E5" s="55">
        <v>30</v>
      </c>
      <c r="F5" s="60">
        <v>13.19</v>
      </c>
      <c r="G5" s="55"/>
      <c r="H5" s="55"/>
      <c r="I5" s="55"/>
    </row>
    <row r="6" spans="1:9" ht="12.75">
      <c r="A6">
        <v>55.25</v>
      </c>
      <c r="B6" s="61">
        <v>72.3</v>
      </c>
      <c r="C6" s="55"/>
      <c r="E6">
        <v>30.25</v>
      </c>
      <c r="F6" s="61">
        <v>13.3</v>
      </c>
      <c r="G6" s="55"/>
      <c r="H6" s="55"/>
      <c r="I6" s="55"/>
    </row>
    <row r="7" spans="1:9" ht="12.75">
      <c r="A7" s="55">
        <v>55.5</v>
      </c>
      <c r="B7" s="61">
        <v>72.62</v>
      </c>
      <c r="C7" s="55"/>
      <c r="E7" s="55">
        <v>30.5</v>
      </c>
      <c r="F7" s="61">
        <v>13.41</v>
      </c>
      <c r="G7" s="55"/>
      <c r="H7" s="55"/>
      <c r="I7" s="55"/>
    </row>
    <row r="8" spans="1:9" ht="12.75">
      <c r="A8">
        <v>55.75</v>
      </c>
      <c r="B8" s="62">
        <v>72.95</v>
      </c>
      <c r="C8" s="55"/>
      <c r="E8">
        <v>30.75</v>
      </c>
      <c r="F8" s="62">
        <v>13.52</v>
      </c>
      <c r="G8" s="55"/>
      <c r="H8" s="55"/>
      <c r="I8" s="55"/>
    </row>
    <row r="9" spans="1:9" ht="12.75">
      <c r="A9" s="55">
        <v>56</v>
      </c>
      <c r="B9" s="60">
        <v>73.28</v>
      </c>
      <c r="E9" s="55">
        <v>31</v>
      </c>
      <c r="F9" s="60">
        <v>13.63</v>
      </c>
      <c r="G9" s="55"/>
      <c r="H9" s="55"/>
      <c r="I9" s="55"/>
    </row>
    <row r="10" spans="1:9" ht="12.75">
      <c r="A10">
        <v>56.25</v>
      </c>
      <c r="B10" s="61">
        <v>73.61</v>
      </c>
      <c r="C10" s="55"/>
      <c r="E10">
        <v>31.25</v>
      </c>
      <c r="F10" s="61">
        <v>13.74</v>
      </c>
      <c r="G10" s="55"/>
      <c r="H10" s="55"/>
      <c r="I10" s="55"/>
    </row>
    <row r="11" spans="1:9" ht="12.75">
      <c r="A11" s="55">
        <v>56.5</v>
      </c>
      <c r="B11" s="61">
        <v>73.93</v>
      </c>
      <c r="C11" s="55"/>
      <c r="E11" s="55">
        <v>31.5</v>
      </c>
      <c r="F11" s="61">
        <v>13.85</v>
      </c>
      <c r="G11" s="55"/>
      <c r="H11" s="55"/>
      <c r="I11" s="55"/>
    </row>
    <row r="12" spans="1:9" ht="12.75">
      <c r="A12">
        <v>56.75</v>
      </c>
      <c r="B12" s="62">
        <v>74.26</v>
      </c>
      <c r="C12" s="55"/>
      <c r="E12">
        <v>31.75</v>
      </c>
      <c r="F12" s="62">
        <v>13.96</v>
      </c>
      <c r="G12" s="55"/>
      <c r="H12" s="55"/>
      <c r="I12" s="55"/>
    </row>
    <row r="13" spans="1:9" ht="12.75">
      <c r="A13" s="55">
        <v>57</v>
      </c>
      <c r="B13" s="60">
        <v>74.59</v>
      </c>
      <c r="C13" s="55"/>
      <c r="E13" s="55">
        <v>32</v>
      </c>
      <c r="F13" s="60">
        <v>14.07</v>
      </c>
      <c r="G13" s="55"/>
      <c r="H13" s="55"/>
      <c r="I13" s="55"/>
    </row>
    <row r="14" spans="1:9" ht="12.75">
      <c r="A14">
        <v>57.25</v>
      </c>
      <c r="B14" s="61">
        <v>74.91</v>
      </c>
      <c r="E14">
        <v>32.25</v>
      </c>
      <c r="F14" s="61">
        <v>14.18</v>
      </c>
      <c r="G14" s="55"/>
      <c r="H14" s="55"/>
      <c r="I14" s="55"/>
    </row>
    <row r="15" spans="1:9" ht="12.75">
      <c r="A15" s="55">
        <v>57.5</v>
      </c>
      <c r="B15" s="61">
        <v>75.24</v>
      </c>
      <c r="E15" s="55">
        <v>32.5</v>
      </c>
      <c r="F15" s="61">
        <v>14.29</v>
      </c>
      <c r="G15" s="55"/>
      <c r="H15" s="55"/>
      <c r="I15" s="55"/>
    </row>
    <row r="16" spans="1:9" ht="12.75">
      <c r="A16">
        <v>57.75</v>
      </c>
      <c r="B16" s="62">
        <v>75.57</v>
      </c>
      <c r="E16">
        <v>32.75</v>
      </c>
      <c r="F16" s="62">
        <v>14.4</v>
      </c>
      <c r="G16" s="55"/>
      <c r="H16" s="55"/>
      <c r="I16" s="55"/>
    </row>
    <row r="17" spans="1:9" ht="12.75">
      <c r="A17" s="55">
        <v>58</v>
      </c>
      <c r="B17" s="60">
        <v>75.9</v>
      </c>
      <c r="C17" s="55"/>
      <c r="E17" s="55">
        <v>33</v>
      </c>
      <c r="F17" s="60">
        <v>14.51</v>
      </c>
      <c r="G17" s="55"/>
      <c r="H17" s="55"/>
      <c r="I17" s="55"/>
    </row>
    <row r="18" spans="1:9" ht="12.75">
      <c r="A18">
        <v>58.25</v>
      </c>
      <c r="B18" s="61">
        <v>76.22</v>
      </c>
      <c r="C18" s="55"/>
      <c r="E18">
        <v>33.25</v>
      </c>
      <c r="F18" s="61">
        <v>14.62</v>
      </c>
      <c r="G18" s="55"/>
      <c r="H18" s="55"/>
      <c r="I18" s="55"/>
    </row>
    <row r="19" spans="1:9" ht="12.75">
      <c r="A19" s="55">
        <v>58.5</v>
      </c>
      <c r="B19" s="61">
        <v>76.55</v>
      </c>
      <c r="C19" s="55"/>
      <c r="E19" s="55">
        <v>33.5</v>
      </c>
      <c r="F19" s="61">
        <v>14.73</v>
      </c>
      <c r="G19" s="55"/>
      <c r="H19" s="55"/>
      <c r="I19" s="55"/>
    </row>
    <row r="20" spans="1:9" ht="12.75">
      <c r="A20">
        <v>58.75</v>
      </c>
      <c r="B20" s="62">
        <v>76.88</v>
      </c>
      <c r="C20" s="55"/>
      <c r="E20">
        <v>33.75</v>
      </c>
      <c r="F20" s="62">
        <v>14.84</v>
      </c>
      <c r="G20" s="55"/>
      <c r="H20" s="55"/>
      <c r="I20" s="55"/>
    </row>
    <row r="21" spans="1:9" ht="12.75">
      <c r="A21" s="55">
        <v>59</v>
      </c>
      <c r="B21" s="60">
        <v>77.2</v>
      </c>
      <c r="C21" s="55"/>
      <c r="E21" s="55">
        <v>34</v>
      </c>
      <c r="F21" s="60">
        <v>14.95</v>
      </c>
      <c r="G21" s="55"/>
      <c r="H21" s="55"/>
      <c r="I21" s="55"/>
    </row>
    <row r="22" spans="1:9" ht="12.75">
      <c r="A22">
        <v>59.25</v>
      </c>
      <c r="B22" s="61">
        <v>77.53</v>
      </c>
      <c r="C22" s="55"/>
      <c r="E22">
        <v>34.25</v>
      </c>
      <c r="F22" s="61">
        <v>15.06</v>
      </c>
      <c r="G22" s="55"/>
      <c r="H22" s="55"/>
      <c r="I22" s="55"/>
    </row>
    <row r="23" spans="1:9" ht="12.75">
      <c r="A23" s="55">
        <v>59.5</v>
      </c>
      <c r="B23" s="61">
        <v>77.86</v>
      </c>
      <c r="C23" s="55"/>
      <c r="E23" s="55">
        <v>34.5</v>
      </c>
      <c r="F23" s="61">
        <v>15.17</v>
      </c>
      <c r="G23" s="55"/>
      <c r="H23" s="55"/>
      <c r="I23" s="55"/>
    </row>
    <row r="24" spans="1:9" ht="12.75">
      <c r="A24">
        <v>59.75</v>
      </c>
      <c r="B24" s="62">
        <v>78.19</v>
      </c>
      <c r="C24" s="55"/>
      <c r="E24">
        <v>34.75</v>
      </c>
      <c r="F24" s="62">
        <v>15.28</v>
      </c>
      <c r="G24" s="55"/>
      <c r="H24" s="55"/>
      <c r="I24" s="55"/>
    </row>
    <row r="25" spans="1:9" ht="12.75">
      <c r="A25" s="55">
        <v>60</v>
      </c>
      <c r="B25" s="60">
        <v>78.51</v>
      </c>
      <c r="C25" s="55"/>
      <c r="E25" s="55">
        <v>35</v>
      </c>
      <c r="F25" s="60">
        <v>15.39</v>
      </c>
      <c r="G25" s="55"/>
      <c r="H25" s="55"/>
      <c r="I25" s="55"/>
    </row>
    <row r="26" spans="1:9" ht="12.75">
      <c r="A26">
        <v>60.25</v>
      </c>
      <c r="B26" s="61">
        <v>78.84</v>
      </c>
      <c r="C26" s="55"/>
      <c r="E26">
        <v>35.25</v>
      </c>
      <c r="F26" s="61">
        <v>15.5</v>
      </c>
      <c r="G26" s="55"/>
      <c r="H26" s="55"/>
      <c r="I26" s="55"/>
    </row>
    <row r="27" spans="1:9" ht="12.75">
      <c r="A27" s="55">
        <v>60.5</v>
      </c>
      <c r="B27" s="61">
        <v>79.17</v>
      </c>
      <c r="C27" s="55"/>
      <c r="E27" s="55">
        <v>35.5</v>
      </c>
      <c r="F27" s="61">
        <v>15.61</v>
      </c>
      <c r="G27" s="55"/>
      <c r="H27" s="55"/>
      <c r="I27" s="55"/>
    </row>
    <row r="28" spans="1:9" ht="12.75">
      <c r="A28">
        <v>60.75</v>
      </c>
      <c r="B28" s="62">
        <v>79.49</v>
      </c>
      <c r="C28" s="55"/>
      <c r="E28">
        <v>35.75</v>
      </c>
      <c r="F28" s="62">
        <v>15.72</v>
      </c>
      <c r="G28" s="55"/>
      <c r="H28" s="55"/>
      <c r="I28" s="55"/>
    </row>
    <row r="29" spans="1:9" ht="12.75">
      <c r="A29" s="55">
        <v>61</v>
      </c>
      <c r="B29" s="60">
        <v>79.82</v>
      </c>
      <c r="C29" s="55"/>
      <c r="E29" s="55">
        <v>36</v>
      </c>
      <c r="F29" s="60">
        <v>15.83</v>
      </c>
      <c r="G29" s="55"/>
      <c r="H29" s="55"/>
      <c r="I29" s="55"/>
    </row>
    <row r="30" spans="1:9" ht="12.75">
      <c r="A30">
        <v>61.25</v>
      </c>
      <c r="B30" s="61">
        <v>80.15</v>
      </c>
      <c r="C30" s="55"/>
      <c r="E30">
        <v>36.25</v>
      </c>
      <c r="F30" s="61">
        <v>15.94</v>
      </c>
      <c r="G30" s="55"/>
      <c r="H30" s="55"/>
      <c r="I30" s="55"/>
    </row>
    <row r="31" spans="1:9" ht="12.75">
      <c r="A31" s="55">
        <v>61.5</v>
      </c>
      <c r="B31" s="61">
        <v>80.48</v>
      </c>
      <c r="C31" s="55"/>
      <c r="E31" s="55">
        <v>36.5</v>
      </c>
      <c r="F31" s="61">
        <v>16.05</v>
      </c>
      <c r="G31" s="55"/>
      <c r="H31" s="55"/>
      <c r="I31" s="55"/>
    </row>
    <row r="32" spans="1:9" ht="12.75">
      <c r="A32">
        <v>61.75</v>
      </c>
      <c r="B32" s="62">
        <v>80.8</v>
      </c>
      <c r="C32" s="55"/>
      <c r="E32">
        <v>36.75</v>
      </c>
      <c r="F32" s="62">
        <v>16.15</v>
      </c>
      <c r="G32" s="55"/>
      <c r="H32" s="55"/>
      <c r="I32" s="55"/>
    </row>
    <row r="33" spans="1:9" ht="12.75">
      <c r="A33" s="55">
        <v>62</v>
      </c>
      <c r="B33" s="60">
        <v>81.13</v>
      </c>
      <c r="C33" s="55"/>
      <c r="E33" s="55">
        <v>37</v>
      </c>
      <c r="F33" s="60">
        <v>16.26</v>
      </c>
      <c r="G33" s="55"/>
      <c r="H33" s="55"/>
      <c r="I33" s="55"/>
    </row>
    <row r="34" spans="1:9" ht="12.75">
      <c r="A34">
        <v>62.25</v>
      </c>
      <c r="B34" s="61">
        <v>81.46</v>
      </c>
      <c r="C34" s="55"/>
      <c r="E34">
        <v>37.25</v>
      </c>
      <c r="F34" s="61">
        <v>16.37</v>
      </c>
      <c r="G34" s="55"/>
      <c r="H34" s="55"/>
      <c r="I34" s="55"/>
    </row>
    <row r="35" spans="1:9" ht="12.75">
      <c r="A35" s="55">
        <v>62.5</v>
      </c>
      <c r="B35" s="61">
        <v>81.78</v>
      </c>
      <c r="C35" s="55"/>
      <c r="E35" s="55">
        <v>37.5</v>
      </c>
      <c r="F35" s="61">
        <v>16.48</v>
      </c>
      <c r="G35" s="55"/>
      <c r="H35" s="55"/>
      <c r="I35" s="55"/>
    </row>
    <row r="36" spans="1:9" ht="12.75">
      <c r="A36">
        <v>62.75</v>
      </c>
      <c r="B36" s="62">
        <v>82.11</v>
      </c>
      <c r="C36" s="55"/>
      <c r="E36">
        <v>37.75</v>
      </c>
      <c r="F36" s="62">
        <v>16.59</v>
      </c>
      <c r="G36" s="55"/>
      <c r="H36" s="55"/>
      <c r="I36" s="55"/>
    </row>
    <row r="37" spans="1:9" ht="12.75">
      <c r="A37" s="55">
        <v>63</v>
      </c>
      <c r="B37" s="60">
        <v>82.44</v>
      </c>
      <c r="C37" s="55"/>
      <c r="E37" s="55">
        <v>38</v>
      </c>
      <c r="F37" s="60">
        <v>16.7</v>
      </c>
      <c r="G37" s="55"/>
      <c r="H37" s="55"/>
      <c r="I37" s="55"/>
    </row>
    <row r="38" spans="1:9" ht="12.75">
      <c r="A38">
        <v>63.25</v>
      </c>
      <c r="B38" s="61">
        <v>82.77</v>
      </c>
      <c r="C38" s="55"/>
      <c r="E38">
        <v>38.25</v>
      </c>
      <c r="F38" s="61">
        <v>16.81</v>
      </c>
      <c r="G38" s="55"/>
      <c r="H38" s="55"/>
      <c r="I38" s="55"/>
    </row>
    <row r="39" spans="1:9" ht="12.75">
      <c r="A39" s="55">
        <v>63.5</v>
      </c>
      <c r="B39" s="61">
        <v>83.09</v>
      </c>
      <c r="C39" s="55"/>
      <c r="E39" s="55">
        <v>38.5</v>
      </c>
      <c r="F39" s="61">
        <v>16.92</v>
      </c>
      <c r="G39" s="55"/>
      <c r="H39" s="55"/>
      <c r="I39" s="55"/>
    </row>
    <row r="40" spans="1:9" ht="12.75">
      <c r="A40">
        <v>63.75</v>
      </c>
      <c r="B40" s="62">
        <v>83.42</v>
      </c>
      <c r="C40" s="55"/>
      <c r="E40">
        <v>38.75</v>
      </c>
      <c r="F40" s="62">
        <v>17.03</v>
      </c>
      <c r="G40" s="55"/>
      <c r="H40" s="55"/>
      <c r="I40" s="55"/>
    </row>
    <row r="41" spans="1:9" ht="12.75">
      <c r="A41" s="55">
        <v>64</v>
      </c>
      <c r="B41" s="60">
        <v>83.75</v>
      </c>
      <c r="C41" s="55"/>
      <c r="E41" s="55">
        <v>39</v>
      </c>
      <c r="F41" s="60">
        <v>17.14</v>
      </c>
      <c r="G41" s="55"/>
      <c r="H41" s="55"/>
      <c r="I41" s="55"/>
    </row>
    <row r="42" spans="1:9" ht="12.75">
      <c r="A42">
        <v>64.25</v>
      </c>
      <c r="B42" s="61">
        <v>84.07</v>
      </c>
      <c r="C42" s="55"/>
      <c r="E42">
        <v>39.25</v>
      </c>
      <c r="F42" s="61">
        <v>17.25</v>
      </c>
      <c r="G42" s="55"/>
      <c r="H42" s="55"/>
      <c r="I42" s="55"/>
    </row>
    <row r="43" spans="1:9" ht="12.75">
      <c r="A43" s="55">
        <v>64.5</v>
      </c>
      <c r="B43" s="61">
        <v>84.4</v>
      </c>
      <c r="C43" s="55"/>
      <c r="E43" s="55">
        <v>39.5</v>
      </c>
      <c r="F43" s="61">
        <v>17.36</v>
      </c>
      <c r="G43" s="55"/>
      <c r="H43" s="55"/>
      <c r="I43" s="55"/>
    </row>
    <row r="44" spans="1:9" ht="12.75">
      <c r="A44">
        <v>64.75</v>
      </c>
      <c r="B44" s="62">
        <v>84.73</v>
      </c>
      <c r="C44" s="55"/>
      <c r="E44">
        <v>39.75</v>
      </c>
      <c r="F44" s="62">
        <v>17.47</v>
      </c>
      <c r="G44" s="55"/>
      <c r="H44" s="55"/>
      <c r="I44" s="55"/>
    </row>
    <row r="45" spans="1:9" ht="12.75">
      <c r="A45" s="55">
        <v>65</v>
      </c>
      <c r="B45" s="60">
        <v>85.06</v>
      </c>
      <c r="C45" s="55"/>
      <c r="E45" s="55">
        <v>40</v>
      </c>
      <c r="F45" s="60">
        <v>17.58</v>
      </c>
      <c r="G45" s="55"/>
      <c r="H45" s="55"/>
      <c r="I45" s="55"/>
    </row>
    <row r="46" spans="1:9" ht="12.75">
      <c r="A46">
        <v>65.25</v>
      </c>
      <c r="B46" s="61">
        <v>85.38</v>
      </c>
      <c r="C46" s="55"/>
      <c r="E46">
        <v>40.25</v>
      </c>
      <c r="F46" s="61">
        <v>17.69</v>
      </c>
      <c r="G46" s="55"/>
      <c r="H46" s="55"/>
      <c r="I46" s="55"/>
    </row>
    <row r="47" spans="1:9" ht="12.75">
      <c r="A47" s="55">
        <v>65.5</v>
      </c>
      <c r="B47" s="61">
        <v>85.71</v>
      </c>
      <c r="C47" s="55"/>
      <c r="E47" s="55">
        <v>40.5</v>
      </c>
      <c r="F47" s="61">
        <v>17.8</v>
      </c>
      <c r="G47" s="55"/>
      <c r="H47" s="55"/>
      <c r="I47" s="55"/>
    </row>
    <row r="48" spans="1:9" ht="12.75">
      <c r="A48">
        <v>65.75</v>
      </c>
      <c r="B48" s="62">
        <v>86.04</v>
      </c>
      <c r="C48" s="55"/>
      <c r="E48">
        <v>40.75</v>
      </c>
      <c r="F48" s="62">
        <v>17.91</v>
      </c>
      <c r="G48" s="55"/>
      <c r="H48" s="55"/>
      <c r="I48" s="55"/>
    </row>
    <row r="49" spans="1:9" ht="12.75">
      <c r="A49" s="55">
        <v>66</v>
      </c>
      <c r="B49" s="60">
        <v>86.36</v>
      </c>
      <c r="C49" s="55"/>
      <c r="E49" s="55">
        <v>41</v>
      </c>
      <c r="F49" s="60">
        <v>18.02</v>
      </c>
      <c r="G49" s="55"/>
      <c r="H49" s="55"/>
      <c r="I49" s="55"/>
    </row>
    <row r="50" spans="1:9" ht="12.75">
      <c r="A50">
        <v>66.25</v>
      </c>
      <c r="B50" s="61">
        <v>86.69</v>
      </c>
      <c r="C50" s="55"/>
      <c r="E50">
        <v>41.25</v>
      </c>
      <c r="F50" s="61">
        <v>18.13</v>
      </c>
      <c r="G50" s="55"/>
      <c r="H50" s="55"/>
      <c r="I50" s="55"/>
    </row>
    <row r="51" spans="1:9" ht="12.75">
      <c r="A51" s="55">
        <v>66.5</v>
      </c>
      <c r="B51" s="61">
        <v>87.02</v>
      </c>
      <c r="C51" s="55"/>
      <c r="E51" s="55">
        <v>41.5</v>
      </c>
      <c r="F51" s="61">
        <v>18.2400000000001</v>
      </c>
      <c r="G51" s="55"/>
      <c r="H51" s="55"/>
      <c r="I51" s="55"/>
    </row>
    <row r="52" spans="1:9" ht="12.75">
      <c r="A52">
        <v>66.75</v>
      </c>
      <c r="B52" s="62">
        <v>87.35</v>
      </c>
      <c r="C52" s="55"/>
      <c r="E52">
        <v>41.75</v>
      </c>
      <c r="F52" s="62">
        <v>18.3500000000001</v>
      </c>
      <c r="G52" s="55"/>
      <c r="H52" s="55"/>
      <c r="I52" s="55"/>
    </row>
    <row r="53" spans="1:9" ht="12.75">
      <c r="A53" s="55">
        <v>67</v>
      </c>
      <c r="B53" s="60">
        <v>87.67</v>
      </c>
      <c r="C53" s="55"/>
      <c r="E53" s="55">
        <v>42</v>
      </c>
      <c r="F53" s="60">
        <v>18.4600000000001</v>
      </c>
      <c r="G53" s="55"/>
      <c r="H53" s="55"/>
      <c r="I53" s="55"/>
    </row>
    <row r="54" spans="1:9" ht="12.75">
      <c r="A54">
        <v>67.25</v>
      </c>
      <c r="B54" s="61">
        <v>88</v>
      </c>
      <c r="C54" s="55"/>
      <c r="E54">
        <v>42.25</v>
      </c>
      <c r="F54" s="61">
        <v>18.5700000000001</v>
      </c>
      <c r="G54" s="55"/>
      <c r="H54" s="55"/>
      <c r="I54" s="55"/>
    </row>
    <row r="55" spans="1:9" ht="12.75">
      <c r="A55" s="55">
        <v>67.5</v>
      </c>
      <c r="B55" s="61">
        <v>88.33</v>
      </c>
      <c r="C55" s="55"/>
      <c r="E55" s="55">
        <v>42.5</v>
      </c>
      <c r="F55" s="61">
        <v>18.6800000000001</v>
      </c>
      <c r="G55" s="55"/>
      <c r="H55" s="55"/>
      <c r="I55" s="55"/>
    </row>
    <row r="56" spans="1:9" ht="12.75">
      <c r="A56">
        <v>67.75</v>
      </c>
      <c r="B56" s="61">
        <v>88.65</v>
      </c>
      <c r="C56" s="55"/>
      <c r="E56">
        <v>42.75</v>
      </c>
      <c r="F56" s="61">
        <v>18.7900000000001</v>
      </c>
      <c r="G56" s="55"/>
      <c r="H56" s="55"/>
      <c r="I56" s="55"/>
    </row>
    <row r="57" spans="1:9" ht="12.75">
      <c r="A57" s="55">
        <v>68</v>
      </c>
      <c r="B57" s="60">
        <v>88.98</v>
      </c>
      <c r="C57" s="55"/>
      <c r="E57" s="55">
        <v>43</v>
      </c>
      <c r="F57" s="60">
        <v>18.9000000000001</v>
      </c>
      <c r="G57" s="55"/>
      <c r="H57" s="55"/>
      <c r="I57" s="55"/>
    </row>
    <row r="58" spans="1:9" ht="12.75">
      <c r="A58">
        <v>68.25</v>
      </c>
      <c r="B58" s="61">
        <v>89.31</v>
      </c>
      <c r="C58" s="55"/>
      <c r="E58">
        <v>43.25</v>
      </c>
      <c r="F58" s="61">
        <v>19.0100000000001</v>
      </c>
      <c r="G58" s="55"/>
      <c r="H58" s="55"/>
      <c r="I58" s="55"/>
    </row>
    <row r="59" spans="1:9" ht="12.75">
      <c r="A59" s="55">
        <v>68.5</v>
      </c>
      <c r="B59" s="61">
        <v>89.64</v>
      </c>
      <c r="C59" s="55"/>
      <c r="E59" s="55">
        <v>43.5</v>
      </c>
      <c r="F59" s="61">
        <v>19.1200000000001</v>
      </c>
      <c r="G59" s="55"/>
      <c r="H59" s="55"/>
      <c r="I59" s="55"/>
    </row>
    <row r="60" spans="1:9" ht="12.75">
      <c r="A60">
        <v>68.75</v>
      </c>
      <c r="B60" s="62">
        <v>89.96</v>
      </c>
      <c r="C60" s="55"/>
      <c r="E60">
        <v>43.75</v>
      </c>
      <c r="F60" s="62">
        <v>19.2300000000001</v>
      </c>
      <c r="G60" s="55"/>
      <c r="H60" s="55"/>
      <c r="I60" s="55"/>
    </row>
    <row r="61" spans="1:9" ht="12.75">
      <c r="A61" s="55">
        <v>69</v>
      </c>
      <c r="B61" s="60">
        <v>90.29</v>
      </c>
      <c r="C61" s="55"/>
      <c r="E61" s="55">
        <v>44</v>
      </c>
      <c r="F61" s="60">
        <v>19.3400000000001</v>
      </c>
      <c r="G61" s="55"/>
      <c r="H61" s="55"/>
      <c r="I61" s="55"/>
    </row>
    <row r="62" spans="1:9" ht="12.75">
      <c r="A62">
        <v>69.25</v>
      </c>
      <c r="B62" s="61">
        <v>90.62</v>
      </c>
      <c r="C62" s="55"/>
      <c r="E62">
        <v>44.25</v>
      </c>
      <c r="F62" s="61">
        <v>19.4500000000001</v>
      </c>
      <c r="G62" s="55"/>
      <c r="H62" s="55"/>
      <c r="I62" s="55"/>
    </row>
    <row r="63" spans="1:9" ht="12.75">
      <c r="A63" s="55">
        <v>69.5</v>
      </c>
      <c r="B63" s="61">
        <v>90.94</v>
      </c>
      <c r="C63" s="55"/>
      <c r="E63" s="55">
        <v>44.5</v>
      </c>
      <c r="F63" s="61">
        <v>19.5600000000001</v>
      </c>
      <c r="G63" s="55"/>
      <c r="H63" s="55"/>
      <c r="I63" s="55"/>
    </row>
    <row r="64" spans="1:9" ht="12.75">
      <c r="A64">
        <v>69.75</v>
      </c>
      <c r="B64" s="62">
        <v>91.27</v>
      </c>
      <c r="C64" s="55"/>
      <c r="E64">
        <v>44.75</v>
      </c>
      <c r="F64" s="62">
        <v>19.6700000000001</v>
      </c>
      <c r="G64" s="55"/>
      <c r="H64" s="55"/>
      <c r="I64" s="55"/>
    </row>
    <row r="65" spans="1:9" ht="12.75">
      <c r="A65" s="55">
        <v>70</v>
      </c>
      <c r="B65" s="60">
        <v>91.6</v>
      </c>
      <c r="C65" s="55"/>
      <c r="E65" s="55">
        <v>45</v>
      </c>
      <c r="F65" s="60">
        <v>19.7800000000001</v>
      </c>
      <c r="G65" s="55"/>
      <c r="H65" s="55"/>
      <c r="I65" s="55"/>
    </row>
    <row r="66" spans="1:9" ht="12.75">
      <c r="A66">
        <v>70.25</v>
      </c>
      <c r="B66" s="61">
        <v>91.93</v>
      </c>
      <c r="C66" s="55"/>
      <c r="E66">
        <v>45.25</v>
      </c>
      <c r="F66" s="61">
        <v>19.8900000000001</v>
      </c>
      <c r="G66" s="55"/>
      <c r="H66" s="55"/>
      <c r="I66" s="55"/>
    </row>
    <row r="67" spans="1:9" ht="12.75">
      <c r="A67" s="55">
        <v>70.5</v>
      </c>
      <c r="B67" s="61">
        <v>92.25</v>
      </c>
      <c r="C67" s="55"/>
      <c r="E67" s="55">
        <v>45.5</v>
      </c>
      <c r="F67" s="61">
        <v>20.0000000000001</v>
      </c>
      <c r="G67" s="55"/>
      <c r="H67" s="55"/>
      <c r="I67" s="55"/>
    </row>
    <row r="68" spans="1:9" ht="12.75">
      <c r="A68">
        <v>70.75</v>
      </c>
      <c r="B68" s="62">
        <v>92.58</v>
      </c>
      <c r="C68" s="55"/>
      <c r="E68">
        <v>45.75</v>
      </c>
      <c r="F68" s="62">
        <v>20.1100000000001</v>
      </c>
      <c r="G68" s="55"/>
      <c r="H68" s="55"/>
      <c r="I68" s="55"/>
    </row>
    <row r="69" spans="1:9" ht="12.75">
      <c r="A69" s="55">
        <v>71</v>
      </c>
      <c r="B69" s="60">
        <v>92.91</v>
      </c>
      <c r="C69" s="55"/>
      <c r="E69" s="55">
        <v>46</v>
      </c>
      <c r="F69" s="60">
        <v>20.2200000000001</v>
      </c>
      <c r="G69" s="55"/>
      <c r="H69" s="55"/>
      <c r="I69" s="55"/>
    </row>
    <row r="70" spans="1:9" ht="12.75">
      <c r="A70">
        <v>71.25</v>
      </c>
      <c r="B70" s="61">
        <v>93.23</v>
      </c>
      <c r="C70" s="55"/>
      <c r="E70">
        <v>46.25</v>
      </c>
      <c r="F70" s="61">
        <v>20.3300000000001</v>
      </c>
      <c r="G70" s="55"/>
      <c r="H70" s="55"/>
      <c r="I70" s="55"/>
    </row>
    <row r="71" spans="1:9" ht="12.75">
      <c r="A71" s="55">
        <v>71.5</v>
      </c>
      <c r="B71" s="61">
        <v>93.56</v>
      </c>
      <c r="C71" s="55"/>
      <c r="E71" s="55">
        <v>46.5</v>
      </c>
      <c r="F71" s="61">
        <v>20.4400000000001</v>
      </c>
      <c r="G71" s="55"/>
      <c r="H71" s="55"/>
      <c r="I71" s="55"/>
    </row>
    <row r="72" spans="1:9" ht="12.75">
      <c r="A72">
        <v>71.75</v>
      </c>
      <c r="B72" s="62">
        <v>93.89</v>
      </c>
      <c r="C72" s="55"/>
      <c r="E72">
        <v>46.75</v>
      </c>
      <c r="F72" s="62">
        <v>20.5500000000001</v>
      </c>
      <c r="G72" s="55"/>
      <c r="H72" s="55"/>
      <c r="I72" s="55"/>
    </row>
    <row r="73" spans="1:9" ht="12.75">
      <c r="A73" s="55">
        <v>72</v>
      </c>
      <c r="B73" s="60">
        <v>94.22</v>
      </c>
      <c r="C73" s="55"/>
      <c r="E73" s="55">
        <v>47</v>
      </c>
      <c r="F73" s="60">
        <v>20.6600000000001</v>
      </c>
      <c r="G73" s="55"/>
      <c r="H73" s="55"/>
      <c r="I73" s="55"/>
    </row>
    <row r="74" spans="1:9" ht="12.75">
      <c r="A74">
        <v>72.25</v>
      </c>
      <c r="B74" s="61">
        <v>94.54</v>
      </c>
      <c r="C74" s="55"/>
      <c r="E74">
        <v>47.25</v>
      </c>
      <c r="F74" s="61">
        <v>20.7700000000001</v>
      </c>
      <c r="G74" s="55"/>
      <c r="H74" s="55"/>
      <c r="I74" s="55"/>
    </row>
    <row r="75" spans="1:9" ht="12.75">
      <c r="A75" s="55">
        <v>72.5</v>
      </c>
      <c r="B75" s="61">
        <v>94.87</v>
      </c>
      <c r="C75" s="55"/>
      <c r="E75" s="55">
        <v>47.5</v>
      </c>
      <c r="F75" s="61">
        <v>20.8800000000001</v>
      </c>
      <c r="G75" s="55"/>
      <c r="H75" s="55"/>
      <c r="I75" s="55"/>
    </row>
    <row r="76" spans="1:9" ht="12.75">
      <c r="A76">
        <v>72.75</v>
      </c>
      <c r="B76" s="62">
        <v>95.2</v>
      </c>
      <c r="C76" s="55"/>
      <c r="E76">
        <v>47.75</v>
      </c>
      <c r="F76" s="62">
        <v>20.9900000000001</v>
      </c>
      <c r="G76" s="55"/>
      <c r="H76" s="55"/>
      <c r="I76" s="55"/>
    </row>
    <row r="77" spans="1:9" ht="12.75">
      <c r="A77" s="55">
        <v>73</v>
      </c>
      <c r="B77" s="60">
        <v>95.52</v>
      </c>
      <c r="C77" s="55"/>
      <c r="E77" s="55">
        <v>48</v>
      </c>
      <c r="F77" s="60">
        <v>21.1000000000001</v>
      </c>
      <c r="G77" s="55"/>
      <c r="H77" s="55"/>
      <c r="I77" s="55"/>
    </row>
    <row r="78" spans="1:9" ht="12.75">
      <c r="A78">
        <v>73.25</v>
      </c>
      <c r="B78" s="61">
        <v>95.85</v>
      </c>
      <c r="C78" s="55"/>
      <c r="E78">
        <v>48.25</v>
      </c>
      <c r="F78" s="61">
        <v>21.2100000000001</v>
      </c>
      <c r="G78" s="55"/>
      <c r="H78" s="55"/>
      <c r="I78" s="55"/>
    </row>
    <row r="79" spans="1:9" ht="12.75">
      <c r="A79" s="55">
        <v>73.5</v>
      </c>
      <c r="B79" s="61">
        <v>96.18</v>
      </c>
      <c r="C79" s="55"/>
      <c r="E79" s="55">
        <v>48.5</v>
      </c>
      <c r="F79" s="61">
        <v>21.3200000000001</v>
      </c>
      <c r="G79" s="55"/>
      <c r="H79" s="55"/>
      <c r="I79" s="55"/>
    </row>
    <row r="80" spans="1:9" ht="12.75">
      <c r="A80">
        <v>73.75</v>
      </c>
      <c r="B80" s="62">
        <v>96.51</v>
      </c>
      <c r="C80" s="55"/>
      <c r="E80">
        <v>48.75</v>
      </c>
      <c r="F80" s="62">
        <v>21.4300000000001</v>
      </c>
      <c r="G80" s="55"/>
      <c r="H80" s="55"/>
      <c r="I80" s="55"/>
    </row>
    <row r="81" spans="1:9" ht="12.75">
      <c r="A81" s="55">
        <v>74</v>
      </c>
      <c r="B81" s="60">
        <v>96.83</v>
      </c>
      <c r="C81" s="55"/>
      <c r="E81" s="55">
        <v>49</v>
      </c>
      <c r="F81" s="60">
        <v>21.5400000000001</v>
      </c>
      <c r="G81" s="55"/>
      <c r="H81" s="55"/>
      <c r="I81" s="55"/>
    </row>
    <row r="82" spans="1:9" ht="12.75">
      <c r="A82">
        <v>74.25</v>
      </c>
      <c r="B82" s="61">
        <v>97.16</v>
      </c>
      <c r="C82" s="55"/>
      <c r="E82">
        <v>49.25</v>
      </c>
      <c r="F82" s="61">
        <v>21.6500000000001</v>
      </c>
      <c r="G82" s="55"/>
      <c r="H82" s="55"/>
      <c r="I82" s="55"/>
    </row>
    <row r="83" spans="1:9" ht="12.75">
      <c r="A83" s="55">
        <v>74.5</v>
      </c>
      <c r="B83" s="61">
        <v>97.49</v>
      </c>
      <c r="C83" s="55"/>
      <c r="E83" s="55">
        <v>49.5</v>
      </c>
      <c r="F83" s="61">
        <v>21.7600000000001</v>
      </c>
      <c r="G83" s="55"/>
      <c r="H83" s="55"/>
      <c r="I83" s="55"/>
    </row>
    <row r="84" spans="1:9" ht="12.75">
      <c r="A84">
        <v>74.75</v>
      </c>
      <c r="B84" s="62">
        <v>97.81</v>
      </c>
      <c r="C84" s="55"/>
      <c r="E84">
        <v>49.75</v>
      </c>
      <c r="F84" s="62">
        <v>21.8700000000002</v>
      </c>
      <c r="G84" s="55"/>
      <c r="H84" s="55"/>
      <c r="I84" s="55"/>
    </row>
    <row r="85" spans="1:9" ht="12.75">
      <c r="A85" s="55">
        <v>75</v>
      </c>
      <c r="B85" s="60">
        <v>98.14</v>
      </c>
      <c r="C85" s="55"/>
      <c r="E85" s="55">
        <v>50</v>
      </c>
      <c r="F85" s="60">
        <v>21.9800000000002</v>
      </c>
      <c r="G85" s="55"/>
      <c r="H85" s="55"/>
      <c r="I85" s="55"/>
    </row>
    <row r="86" spans="1:9" ht="12.75">
      <c r="A86">
        <v>75.25</v>
      </c>
      <c r="B86" s="61">
        <v>98.47</v>
      </c>
      <c r="C86" s="55"/>
      <c r="E86">
        <v>50.25</v>
      </c>
      <c r="F86" s="61">
        <v>22.0900000000002</v>
      </c>
      <c r="G86" s="55"/>
      <c r="H86" s="55"/>
      <c r="I86" s="55"/>
    </row>
    <row r="87" spans="1:9" ht="12.75">
      <c r="A87" s="55">
        <v>75.5</v>
      </c>
      <c r="B87" s="61">
        <v>98.8</v>
      </c>
      <c r="C87" s="55"/>
      <c r="E87" s="55">
        <v>50.5</v>
      </c>
      <c r="F87" s="61">
        <v>22.2000000000002</v>
      </c>
      <c r="G87" s="55"/>
      <c r="H87" s="55"/>
      <c r="I87" s="55"/>
    </row>
    <row r="88" spans="1:9" ht="12.75">
      <c r="A88">
        <v>75.75</v>
      </c>
      <c r="B88" s="62">
        <v>99.12</v>
      </c>
      <c r="C88" s="55"/>
      <c r="E88">
        <v>50.75</v>
      </c>
      <c r="F88" s="62">
        <v>22.3100000000002</v>
      </c>
      <c r="G88" s="55"/>
      <c r="H88" s="55"/>
      <c r="I88" s="55"/>
    </row>
    <row r="89" spans="1:9" ht="12.75">
      <c r="A89" s="55">
        <v>76</v>
      </c>
      <c r="B89" s="60">
        <v>99.45</v>
      </c>
      <c r="C89" s="55"/>
      <c r="E89" s="55">
        <v>51</v>
      </c>
      <c r="F89" s="60">
        <v>22.4200000000002</v>
      </c>
      <c r="G89" s="55"/>
      <c r="H89" s="55"/>
      <c r="I89" s="55"/>
    </row>
    <row r="90" spans="1:9" ht="12.75">
      <c r="A90">
        <v>76.25</v>
      </c>
      <c r="B90" s="61">
        <v>99.78</v>
      </c>
      <c r="C90" s="55"/>
      <c r="E90">
        <v>51.25</v>
      </c>
      <c r="F90" s="61">
        <v>22.5300000000002</v>
      </c>
      <c r="G90" s="55"/>
      <c r="H90" s="55"/>
      <c r="I90" s="55"/>
    </row>
    <row r="91" spans="1:9" ht="12.75">
      <c r="A91" s="55">
        <v>76.5</v>
      </c>
      <c r="B91" s="61">
        <v>100.1</v>
      </c>
      <c r="C91" s="55"/>
      <c r="E91" s="55">
        <v>51.5</v>
      </c>
      <c r="F91" s="61">
        <v>22.6400000000002</v>
      </c>
      <c r="G91" s="55"/>
      <c r="H91" s="55"/>
      <c r="I91" s="55"/>
    </row>
    <row r="92" spans="1:9" ht="12.75">
      <c r="A92">
        <v>76.75</v>
      </c>
      <c r="B92" s="62">
        <v>100.43</v>
      </c>
      <c r="C92" s="55"/>
      <c r="E92">
        <v>51.75</v>
      </c>
      <c r="F92" s="62">
        <v>22.7500000000002</v>
      </c>
      <c r="G92" s="55"/>
      <c r="H92" s="55"/>
      <c r="I92" s="55"/>
    </row>
    <row r="93" spans="1:9" ht="12.75">
      <c r="A93" s="55">
        <v>77</v>
      </c>
      <c r="B93" s="60">
        <v>100.76</v>
      </c>
      <c r="C93" s="55"/>
      <c r="E93" s="55">
        <v>52</v>
      </c>
      <c r="F93" s="60">
        <v>22.8600000000002</v>
      </c>
      <c r="G93" s="55"/>
      <c r="H93" s="55"/>
      <c r="I93" s="55"/>
    </row>
    <row r="94" spans="1:9" ht="12.75">
      <c r="A94">
        <v>77.25</v>
      </c>
      <c r="B94" s="61">
        <v>101.09</v>
      </c>
      <c r="C94" s="55"/>
      <c r="E94">
        <v>52.25</v>
      </c>
      <c r="F94" s="61">
        <v>22.9700000000002</v>
      </c>
      <c r="G94" s="55"/>
      <c r="H94" s="55"/>
      <c r="I94" s="55"/>
    </row>
    <row r="95" spans="1:9" ht="12.75">
      <c r="A95" s="55">
        <v>77.5</v>
      </c>
      <c r="B95" s="61">
        <v>101.41</v>
      </c>
      <c r="C95" s="55"/>
      <c r="E95" s="55">
        <v>52.5</v>
      </c>
      <c r="F95" s="61">
        <v>23.0800000000002</v>
      </c>
      <c r="G95" s="55"/>
      <c r="H95" s="55"/>
      <c r="I95" s="55"/>
    </row>
    <row r="96" spans="1:9" ht="12.75">
      <c r="A96">
        <v>77.75</v>
      </c>
      <c r="B96" s="62">
        <v>101.74</v>
      </c>
      <c r="C96" s="55"/>
      <c r="E96">
        <v>52.75</v>
      </c>
      <c r="F96" s="62">
        <v>23.1900000000002</v>
      </c>
      <c r="G96" s="55"/>
      <c r="H96" s="55"/>
      <c r="I96" s="55"/>
    </row>
    <row r="97" spans="1:9" ht="12.75">
      <c r="A97" s="55">
        <v>78</v>
      </c>
      <c r="B97" s="60">
        <v>102.07</v>
      </c>
      <c r="C97" s="55"/>
      <c r="E97" s="55">
        <v>53</v>
      </c>
      <c r="F97" s="60">
        <v>23.3000000000002</v>
      </c>
      <c r="G97" s="55"/>
      <c r="H97" s="55"/>
      <c r="I97" s="55"/>
    </row>
    <row r="98" spans="1:9" ht="12.75">
      <c r="A98">
        <v>78.25</v>
      </c>
      <c r="B98" s="61">
        <v>102.39</v>
      </c>
      <c r="C98" s="55"/>
      <c r="E98">
        <v>53.25</v>
      </c>
      <c r="F98" s="61">
        <v>23.4100000000002</v>
      </c>
      <c r="G98" s="55"/>
      <c r="H98" s="55"/>
      <c r="I98" s="55"/>
    </row>
    <row r="99" spans="1:9" ht="12.75">
      <c r="A99" s="55">
        <v>78.5</v>
      </c>
      <c r="B99" s="61">
        <v>102.72</v>
      </c>
      <c r="C99" s="55"/>
      <c r="E99" s="55">
        <v>53.5</v>
      </c>
      <c r="F99" s="61">
        <v>23.5200000000002</v>
      </c>
      <c r="G99" s="55"/>
      <c r="H99" s="55"/>
      <c r="I99" s="55"/>
    </row>
    <row r="100" spans="1:9" ht="12.75">
      <c r="A100">
        <v>78.75</v>
      </c>
      <c r="B100" s="62">
        <v>103.05</v>
      </c>
      <c r="C100" s="55"/>
      <c r="E100">
        <v>53.75</v>
      </c>
      <c r="F100" s="62">
        <v>23.6300000000002</v>
      </c>
      <c r="G100" s="55"/>
      <c r="H100" s="55"/>
      <c r="I100" s="55"/>
    </row>
    <row r="101" spans="1:9" ht="12.75">
      <c r="A101" s="55">
        <v>79</v>
      </c>
      <c r="B101" s="60">
        <v>103.38</v>
      </c>
      <c r="C101" s="55"/>
      <c r="F101" s="55"/>
      <c r="G101" s="55"/>
      <c r="H101" s="55"/>
      <c r="I101" s="55"/>
    </row>
    <row r="102" spans="1:9" ht="12.75">
      <c r="A102">
        <v>79.25</v>
      </c>
      <c r="B102" s="61">
        <v>103.7</v>
      </c>
      <c r="C102" s="55"/>
      <c r="F102" s="55"/>
      <c r="G102" s="55"/>
      <c r="H102" s="55"/>
      <c r="I102" s="55"/>
    </row>
    <row r="103" spans="1:9" ht="12.75">
      <c r="A103" s="55">
        <v>79.5</v>
      </c>
      <c r="B103" s="61">
        <v>104.03</v>
      </c>
      <c r="C103" s="55"/>
      <c r="F103" s="55"/>
      <c r="G103" s="55"/>
      <c r="H103" s="55"/>
      <c r="I103" s="55"/>
    </row>
    <row r="104" spans="1:9" ht="12.75">
      <c r="A104">
        <v>79.75</v>
      </c>
      <c r="B104" s="62">
        <v>104.36</v>
      </c>
      <c r="C104" s="55"/>
      <c r="F104" s="55"/>
      <c r="G104" s="55"/>
      <c r="H104" s="55"/>
      <c r="I104" s="55"/>
    </row>
    <row r="105" spans="1:9" ht="12.75">
      <c r="A105" s="55">
        <v>80</v>
      </c>
      <c r="B105" s="60">
        <v>104.68</v>
      </c>
      <c r="C105" s="55"/>
      <c r="F105" s="55"/>
      <c r="G105" s="55"/>
      <c r="H105" s="55"/>
      <c r="I105" s="55"/>
    </row>
    <row r="106" spans="1:9" ht="12.75">
      <c r="A106">
        <v>80.25</v>
      </c>
      <c r="B106" s="61">
        <v>105.01</v>
      </c>
      <c r="C106" s="55"/>
      <c r="E106" s="55"/>
      <c r="F106" s="55"/>
      <c r="G106" s="55"/>
      <c r="H106" s="55"/>
      <c r="I106" s="55"/>
    </row>
    <row r="107" spans="1:9" ht="12.75">
      <c r="A107" s="55">
        <v>80.5</v>
      </c>
      <c r="B107" s="61">
        <v>105.34</v>
      </c>
      <c r="C107" s="55"/>
      <c r="F107" s="55"/>
      <c r="G107" s="55"/>
      <c r="H107" s="55"/>
      <c r="I107" s="55"/>
    </row>
    <row r="108" spans="1:9" ht="12.75">
      <c r="A108">
        <v>80.75</v>
      </c>
      <c r="B108" s="62">
        <v>105.67</v>
      </c>
      <c r="C108" s="55"/>
      <c r="D108" s="40"/>
      <c r="E108" s="55"/>
      <c r="F108" s="40"/>
      <c r="G108" s="40"/>
      <c r="H108" s="40"/>
      <c r="I108" s="40"/>
    </row>
    <row r="109" spans="1:9" ht="12.75">
      <c r="A109" s="55">
        <v>81</v>
      </c>
      <c r="B109" s="60">
        <v>105.99</v>
      </c>
      <c r="C109" s="55"/>
      <c r="D109" s="40"/>
      <c r="E109" s="55"/>
      <c r="F109" s="40"/>
      <c r="G109" s="40"/>
      <c r="H109" s="40"/>
      <c r="I109" s="40"/>
    </row>
    <row r="110" spans="1:9" ht="12.75">
      <c r="A110">
        <v>81.25</v>
      </c>
      <c r="B110" s="61">
        <v>106.32</v>
      </c>
      <c r="C110" s="55"/>
      <c r="D110" s="40"/>
      <c r="E110" s="55"/>
      <c r="F110" s="40"/>
      <c r="G110" s="40"/>
      <c r="H110" s="40"/>
      <c r="I110" s="40"/>
    </row>
    <row r="111" spans="1:9" ht="12.75">
      <c r="A111" s="55">
        <v>81.5</v>
      </c>
      <c r="B111" s="61">
        <v>106.65</v>
      </c>
      <c r="C111" s="55"/>
      <c r="D111" s="40"/>
      <c r="E111" s="55"/>
      <c r="F111" s="40"/>
      <c r="G111" s="40"/>
      <c r="H111" s="40"/>
      <c r="I111" s="40"/>
    </row>
    <row r="112" spans="1:9" ht="12.75">
      <c r="A112">
        <v>81.75</v>
      </c>
      <c r="B112" s="62">
        <v>106.97</v>
      </c>
      <c r="C112" s="55"/>
      <c r="D112" s="40"/>
      <c r="E112" s="55"/>
      <c r="F112" s="40"/>
      <c r="G112" s="40"/>
      <c r="H112" s="40"/>
      <c r="I112" s="40"/>
    </row>
    <row r="113" spans="1:9" ht="12.75">
      <c r="A113" s="55">
        <v>82</v>
      </c>
      <c r="B113" s="60">
        <v>107.3</v>
      </c>
      <c r="C113" s="55"/>
      <c r="D113" s="40"/>
      <c r="E113" s="55"/>
      <c r="F113" s="40"/>
      <c r="G113" s="40"/>
      <c r="H113" s="40"/>
      <c r="I113" s="40"/>
    </row>
    <row r="114" spans="1:9" ht="12.75">
      <c r="A114">
        <v>82.25</v>
      </c>
      <c r="B114" s="61">
        <v>107.63</v>
      </c>
      <c r="C114" s="55"/>
      <c r="D114" s="40"/>
      <c r="E114" s="55"/>
      <c r="F114" s="40"/>
      <c r="G114" s="40"/>
      <c r="H114" s="40"/>
      <c r="I114" s="40"/>
    </row>
    <row r="115" spans="1:9" ht="12.75">
      <c r="A115" s="55">
        <v>82.5</v>
      </c>
      <c r="B115" s="61">
        <v>107.96</v>
      </c>
      <c r="C115" s="55"/>
      <c r="D115" s="40"/>
      <c r="E115" s="55"/>
      <c r="F115" s="40"/>
      <c r="G115" s="40"/>
      <c r="H115" s="40"/>
      <c r="I115" s="40"/>
    </row>
    <row r="116" spans="1:9" ht="12.75">
      <c r="A116">
        <v>82.75</v>
      </c>
      <c r="B116" s="62">
        <v>108.28</v>
      </c>
      <c r="C116" s="55"/>
      <c r="D116" s="40"/>
      <c r="E116" s="55"/>
      <c r="F116" s="40"/>
      <c r="G116" s="40"/>
      <c r="H116" s="40"/>
      <c r="I116" s="40"/>
    </row>
    <row r="117" spans="1:9" ht="12.75">
      <c r="A117" s="55">
        <v>83</v>
      </c>
      <c r="B117" s="60">
        <v>108.61</v>
      </c>
      <c r="C117" s="55"/>
      <c r="D117" s="40"/>
      <c r="E117" s="55"/>
      <c r="F117" s="40"/>
      <c r="G117" s="40"/>
      <c r="H117" s="40"/>
      <c r="I117" s="40"/>
    </row>
    <row r="118" spans="1:3" ht="12.75">
      <c r="A118">
        <v>83.25</v>
      </c>
      <c r="B118" s="61">
        <v>108.94</v>
      </c>
      <c r="C118" s="55"/>
    </row>
    <row r="119" spans="1:5" ht="12.75">
      <c r="A119" s="55">
        <v>83.5</v>
      </c>
      <c r="B119" s="61">
        <v>109.26</v>
      </c>
      <c r="C119" s="55"/>
      <c r="E119" s="55"/>
    </row>
    <row r="120" spans="1:3" ht="12.75">
      <c r="A120">
        <v>83.75</v>
      </c>
      <c r="B120" s="62">
        <v>109.59</v>
      </c>
      <c r="C120" s="55"/>
    </row>
    <row r="121" spans="1:5" ht="12.75">
      <c r="A121" s="55">
        <v>84</v>
      </c>
      <c r="B121" s="60">
        <v>109.92</v>
      </c>
      <c r="C121" s="55"/>
      <c r="E121" s="55"/>
    </row>
    <row r="122" spans="1:3" ht="12.75">
      <c r="A122">
        <v>84.25</v>
      </c>
      <c r="B122" s="61">
        <v>110.24</v>
      </c>
      <c r="C122" s="55"/>
    </row>
    <row r="123" spans="1:5" ht="12.75">
      <c r="A123" s="55">
        <v>84.5</v>
      </c>
      <c r="B123" s="61">
        <v>110.57</v>
      </c>
      <c r="C123" s="55"/>
      <c r="E123" s="55"/>
    </row>
    <row r="124" spans="1:3" ht="12.75">
      <c r="A124">
        <v>84.75</v>
      </c>
      <c r="B124" s="62">
        <v>110.9</v>
      </c>
      <c r="C124" s="55"/>
    </row>
    <row r="125" spans="1:5" ht="12.75">
      <c r="A125" s="55"/>
      <c r="B125" s="55"/>
      <c r="C125" s="55"/>
      <c r="E125" s="55"/>
    </row>
    <row r="126" spans="1:9" ht="13.5">
      <c r="A126" s="63"/>
      <c r="B126" s="63"/>
      <c r="C126" s="63"/>
      <c r="D126" s="63"/>
      <c r="E126" s="63"/>
      <c r="F126" s="63"/>
      <c r="G126" s="63"/>
      <c r="H126" s="63"/>
      <c r="I126" s="63"/>
    </row>
    <row r="128" spans="1:5" ht="12.75">
      <c r="A128" s="37" t="s">
        <v>86</v>
      </c>
      <c r="E128" s="37" t="s">
        <v>87</v>
      </c>
    </row>
    <row r="129" spans="1:5" ht="12.75">
      <c r="A129" s="37" t="s">
        <v>88</v>
      </c>
      <c r="E129" s="37" t="s">
        <v>89</v>
      </c>
    </row>
    <row r="130" ht="12.75">
      <c r="A130" s="55"/>
    </row>
    <row r="131" spans="1:5" ht="12.75">
      <c r="A131" t="s">
        <v>85</v>
      </c>
      <c r="E131" t="s">
        <v>85</v>
      </c>
    </row>
    <row r="132" spans="1:9" ht="12.75">
      <c r="A132" s="55">
        <v>5</v>
      </c>
      <c r="B132" s="60">
        <v>19.98</v>
      </c>
      <c r="C132" s="55"/>
      <c r="E132" s="64">
        <v>5</v>
      </c>
      <c r="F132" s="60">
        <v>6.77</v>
      </c>
      <c r="G132" s="55"/>
      <c r="H132" s="55"/>
      <c r="I132" s="55"/>
    </row>
    <row r="133" spans="1:9" ht="12.75">
      <c r="A133" s="55">
        <v>5.25</v>
      </c>
      <c r="B133" s="61">
        <v>20.98</v>
      </c>
      <c r="C133" s="55"/>
      <c r="E133" s="64">
        <v>5.25</v>
      </c>
      <c r="F133" s="61">
        <v>7.11</v>
      </c>
      <c r="G133" s="55"/>
      <c r="H133" s="55"/>
      <c r="I133" s="55"/>
    </row>
    <row r="134" spans="1:9" ht="12.75">
      <c r="A134" s="55">
        <v>5.5</v>
      </c>
      <c r="B134" s="61">
        <v>21.98</v>
      </c>
      <c r="C134" s="55"/>
      <c r="E134" s="64">
        <v>5.5</v>
      </c>
      <c r="F134" s="61">
        <v>7.45</v>
      </c>
      <c r="G134" s="55"/>
      <c r="H134" s="55"/>
      <c r="I134" s="55"/>
    </row>
    <row r="135" spans="1:9" ht="12.75">
      <c r="A135" s="55">
        <v>5.75</v>
      </c>
      <c r="B135" s="62">
        <v>22.98</v>
      </c>
      <c r="C135" s="55"/>
      <c r="E135" s="64">
        <v>5.75</v>
      </c>
      <c r="F135" s="62">
        <v>7.79</v>
      </c>
      <c r="G135" s="55"/>
      <c r="H135" s="55"/>
      <c r="I135" s="55"/>
    </row>
    <row r="136" spans="1:9" ht="12.75">
      <c r="A136" s="55">
        <v>6</v>
      </c>
      <c r="B136" s="60">
        <v>23.98</v>
      </c>
      <c r="C136" s="55"/>
      <c r="E136" s="64">
        <v>6</v>
      </c>
      <c r="F136" s="60">
        <v>8.12</v>
      </c>
      <c r="G136" s="55"/>
      <c r="H136" s="55"/>
      <c r="I136" s="55"/>
    </row>
    <row r="137" spans="1:9" ht="12.75">
      <c r="A137" s="55">
        <v>6.25</v>
      </c>
      <c r="B137" s="61">
        <v>24.98</v>
      </c>
      <c r="C137" s="55"/>
      <c r="E137" s="64">
        <v>6.25</v>
      </c>
      <c r="F137" s="61">
        <v>8.46</v>
      </c>
      <c r="G137" s="55"/>
      <c r="H137" s="55"/>
      <c r="I137" s="55"/>
    </row>
    <row r="138" spans="1:9" ht="12.75">
      <c r="A138" s="55">
        <v>6.5</v>
      </c>
      <c r="B138" s="61">
        <v>25.98</v>
      </c>
      <c r="C138" s="55"/>
      <c r="E138" s="64">
        <v>6.5</v>
      </c>
      <c r="F138" s="61">
        <v>8.8</v>
      </c>
      <c r="G138" s="55"/>
      <c r="H138" s="55"/>
      <c r="I138" s="55"/>
    </row>
    <row r="139" spans="1:9" ht="12.75">
      <c r="A139" s="55">
        <v>6.75</v>
      </c>
      <c r="B139" s="62">
        <v>26.98</v>
      </c>
      <c r="C139" s="55"/>
      <c r="E139" s="64">
        <v>6.75</v>
      </c>
      <c r="F139" s="62">
        <v>9.14</v>
      </c>
      <c r="G139" s="55"/>
      <c r="H139" s="55"/>
      <c r="I139" s="55"/>
    </row>
    <row r="140" spans="1:9" ht="12.75">
      <c r="A140" s="55">
        <v>7</v>
      </c>
      <c r="B140" s="60">
        <v>27.98</v>
      </c>
      <c r="C140" s="55"/>
      <c r="E140" s="64">
        <v>7</v>
      </c>
      <c r="F140" s="60">
        <v>9.48000000000001</v>
      </c>
      <c r="G140" s="55"/>
      <c r="H140" s="55"/>
      <c r="I140" s="55"/>
    </row>
    <row r="141" spans="1:9" ht="12.75">
      <c r="A141" s="55">
        <v>7.25</v>
      </c>
      <c r="B141" s="61">
        <v>28.98</v>
      </c>
      <c r="C141" s="55"/>
      <c r="E141" s="64">
        <v>7.25</v>
      </c>
      <c r="F141" s="61">
        <v>9.82000000000001</v>
      </c>
      <c r="G141" s="55"/>
      <c r="H141" s="55"/>
      <c r="I141" s="55"/>
    </row>
    <row r="142" spans="1:9" ht="12.75">
      <c r="A142" s="55">
        <v>7.5</v>
      </c>
      <c r="B142" s="61">
        <v>29.98</v>
      </c>
      <c r="C142" s="55"/>
      <c r="E142" s="64">
        <v>7.5</v>
      </c>
      <c r="F142" s="61">
        <v>10.16</v>
      </c>
      <c r="G142" s="55"/>
      <c r="H142" s="55"/>
      <c r="I142" s="55"/>
    </row>
    <row r="143" spans="1:6" ht="12.75">
      <c r="A143" s="55">
        <v>7.75</v>
      </c>
      <c r="B143" s="62">
        <v>30.97</v>
      </c>
      <c r="E143" s="64">
        <v>7.75</v>
      </c>
      <c r="F143" s="62">
        <v>10.49</v>
      </c>
    </row>
    <row r="144" spans="1:6" ht="12.75">
      <c r="A144" s="55">
        <v>8</v>
      </c>
      <c r="B144" s="60">
        <v>31.97</v>
      </c>
      <c r="E144" s="55">
        <v>8</v>
      </c>
      <c r="F144" s="60">
        <v>10.83</v>
      </c>
    </row>
    <row r="145" spans="1:6" ht="12.75">
      <c r="A145" s="55">
        <v>8.25</v>
      </c>
      <c r="B145" s="61">
        <v>32.97</v>
      </c>
      <c r="E145" s="55">
        <v>8.25</v>
      </c>
      <c r="F145" s="61">
        <v>11.17</v>
      </c>
    </row>
    <row r="146" spans="1:6" ht="12.75">
      <c r="A146" s="55">
        <v>8.5</v>
      </c>
      <c r="B146" s="61">
        <v>33.97</v>
      </c>
      <c r="E146" s="55">
        <v>8.5</v>
      </c>
      <c r="F146" s="61">
        <v>11.51</v>
      </c>
    </row>
    <row r="147" spans="1:6" ht="12.75">
      <c r="A147" s="55">
        <v>8.75</v>
      </c>
      <c r="B147" s="62">
        <v>34.97</v>
      </c>
      <c r="E147" s="55">
        <v>8.75</v>
      </c>
      <c r="F147" s="62">
        <v>11.85</v>
      </c>
    </row>
    <row r="148" spans="1:6" ht="12.75">
      <c r="A148" s="55">
        <v>9</v>
      </c>
      <c r="B148" s="60">
        <v>35.97</v>
      </c>
      <c r="E148" s="55">
        <v>9</v>
      </c>
      <c r="F148" s="60">
        <v>12.19</v>
      </c>
    </row>
    <row r="149" spans="1:6" ht="12.75">
      <c r="A149" s="55">
        <v>9.25</v>
      </c>
      <c r="B149" s="61">
        <v>36.97</v>
      </c>
      <c r="E149" s="55">
        <v>9.25</v>
      </c>
      <c r="F149" s="61">
        <v>12.53</v>
      </c>
    </row>
    <row r="150" spans="1:6" ht="12.75">
      <c r="A150" s="55">
        <v>9.5</v>
      </c>
      <c r="B150" s="61">
        <v>37.97</v>
      </c>
      <c r="E150" s="55">
        <v>9.5</v>
      </c>
      <c r="F150" s="61">
        <v>12.86</v>
      </c>
    </row>
    <row r="151" spans="1:6" ht="12.75">
      <c r="A151" s="55">
        <v>9.75</v>
      </c>
      <c r="B151" s="62">
        <v>38.97</v>
      </c>
      <c r="E151" s="55">
        <v>9.75</v>
      </c>
      <c r="F151" s="62">
        <v>13.2</v>
      </c>
    </row>
    <row r="152" spans="1:6" ht="12.75">
      <c r="A152" s="55">
        <v>10</v>
      </c>
      <c r="B152" s="60">
        <v>39.97</v>
      </c>
      <c r="E152" s="55">
        <v>10</v>
      </c>
      <c r="F152" s="60">
        <v>13.54</v>
      </c>
    </row>
    <row r="153" spans="1:6" ht="12.75">
      <c r="A153" s="55">
        <v>10.25</v>
      </c>
      <c r="B153" s="61">
        <v>40.97</v>
      </c>
      <c r="E153" s="55">
        <v>10.25</v>
      </c>
      <c r="F153" s="61">
        <v>13.88</v>
      </c>
    </row>
    <row r="154" spans="1:6" ht="12.75">
      <c r="A154" s="55">
        <v>10.5</v>
      </c>
      <c r="B154" s="61">
        <v>41.97</v>
      </c>
      <c r="E154" s="55">
        <v>10.5</v>
      </c>
      <c r="F154" s="61">
        <v>14.22</v>
      </c>
    </row>
    <row r="155" spans="1:6" ht="12.75">
      <c r="A155" s="55">
        <v>10.75</v>
      </c>
      <c r="B155" s="62">
        <v>42.97</v>
      </c>
      <c r="E155" s="55">
        <v>10.75</v>
      </c>
      <c r="F155" s="62">
        <v>14.56</v>
      </c>
    </row>
    <row r="156" spans="1:6" ht="12.75">
      <c r="A156" s="55">
        <v>11</v>
      </c>
      <c r="B156" s="60">
        <v>43.96</v>
      </c>
      <c r="E156" s="55">
        <v>11</v>
      </c>
      <c r="F156" s="60">
        <v>14.9</v>
      </c>
    </row>
    <row r="157" spans="1:6" ht="12.75">
      <c r="A157" s="55">
        <v>11.25</v>
      </c>
      <c r="B157" s="61">
        <v>44.96</v>
      </c>
      <c r="E157" s="55">
        <v>11.25</v>
      </c>
      <c r="F157" s="61">
        <v>15.23</v>
      </c>
    </row>
    <row r="158" spans="1:6" ht="12.75">
      <c r="A158" s="55">
        <v>11.5</v>
      </c>
      <c r="B158" s="61">
        <v>45.96</v>
      </c>
      <c r="E158" s="55">
        <v>11.5</v>
      </c>
      <c r="F158" s="61">
        <v>15.57</v>
      </c>
    </row>
    <row r="159" spans="1:6" ht="12.75">
      <c r="A159" s="55">
        <v>11.75</v>
      </c>
      <c r="B159" s="62">
        <v>46.96</v>
      </c>
      <c r="E159" s="55">
        <v>11.75</v>
      </c>
      <c r="F159" s="62">
        <v>15.91</v>
      </c>
    </row>
    <row r="160" spans="1:6" ht="12.75">
      <c r="A160" s="55">
        <v>12</v>
      </c>
      <c r="B160" s="60">
        <v>47.96</v>
      </c>
      <c r="E160" s="55">
        <v>12</v>
      </c>
      <c r="F160" s="60">
        <v>16.25</v>
      </c>
    </row>
    <row r="161" spans="1:6" ht="12.75">
      <c r="A161" s="55">
        <v>12.25</v>
      </c>
      <c r="B161" s="61">
        <v>48.96</v>
      </c>
      <c r="E161" s="55">
        <v>12.25</v>
      </c>
      <c r="F161" s="61">
        <v>16.59</v>
      </c>
    </row>
    <row r="162" spans="1:6" ht="12.75">
      <c r="A162" s="55">
        <v>12.5</v>
      </c>
      <c r="B162" s="61">
        <v>49.96</v>
      </c>
      <c r="E162" s="55">
        <v>12.5</v>
      </c>
      <c r="F162" s="61">
        <v>16.93</v>
      </c>
    </row>
    <row r="163" spans="1:6" ht="12.75">
      <c r="A163" s="55">
        <v>12.75</v>
      </c>
      <c r="B163" s="62">
        <v>50.96</v>
      </c>
      <c r="E163" s="55">
        <v>12.75</v>
      </c>
      <c r="F163" s="62">
        <v>17.26</v>
      </c>
    </row>
    <row r="164" spans="1:6" ht="12.75">
      <c r="A164" s="55">
        <v>13</v>
      </c>
      <c r="B164" s="60">
        <v>51.96</v>
      </c>
      <c r="E164" s="55">
        <v>13</v>
      </c>
      <c r="F164" s="60">
        <v>17.6</v>
      </c>
    </row>
    <row r="165" spans="1:6" ht="12.75">
      <c r="A165" s="55">
        <v>13.25</v>
      </c>
      <c r="B165" s="61">
        <v>52.96</v>
      </c>
      <c r="E165" s="55">
        <v>13.25</v>
      </c>
      <c r="F165" s="61">
        <v>17.94</v>
      </c>
    </row>
    <row r="166" spans="1:6" ht="12.75">
      <c r="A166" s="55">
        <v>13.5</v>
      </c>
      <c r="B166" s="61">
        <v>53.96</v>
      </c>
      <c r="E166" s="55">
        <v>13.5</v>
      </c>
      <c r="F166" s="61">
        <v>18.28</v>
      </c>
    </row>
    <row r="167" spans="1:6" ht="12.75">
      <c r="A167" s="55">
        <v>13.75</v>
      </c>
      <c r="B167" s="62">
        <v>54.96</v>
      </c>
      <c r="E167" s="55">
        <v>13.75</v>
      </c>
      <c r="F167" s="62">
        <v>18.62</v>
      </c>
    </row>
    <row r="168" spans="1:6" ht="12.75">
      <c r="A168" s="55">
        <v>14</v>
      </c>
      <c r="B168" s="60">
        <v>55.95</v>
      </c>
      <c r="E168" s="55">
        <v>14</v>
      </c>
      <c r="F168" s="60">
        <v>18.96</v>
      </c>
    </row>
    <row r="169" spans="1:6" ht="12.75">
      <c r="A169" s="55">
        <v>14.25</v>
      </c>
      <c r="B169" s="61">
        <v>56.95</v>
      </c>
      <c r="E169" s="55">
        <v>14.25</v>
      </c>
      <c r="F169" s="61">
        <v>19.3</v>
      </c>
    </row>
    <row r="170" spans="1:6" ht="12.75">
      <c r="A170" s="55">
        <v>14.5</v>
      </c>
      <c r="B170" s="61">
        <v>57.95</v>
      </c>
      <c r="E170" s="55">
        <v>14.5</v>
      </c>
      <c r="F170" s="61">
        <v>19.63</v>
      </c>
    </row>
    <row r="171" spans="1:6" ht="12.75">
      <c r="A171" s="55">
        <v>14.75</v>
      </c>
      <c r="B171" s="62">
        <v>58.95</v>
      </c>
      <c r="E171" s="55">
        <v>14.75</v>
      </c>
      <c r="F171" s="62">
        <v>19.97</v>
      </c>
    </row>
    <row r="172" spans="1:6" ht="12.75">
      <c r="A172" s="55">
        <v>15</v>
      </c>
      <c r="B172" s="60">
        <v>59.95</v>
      </c>
      <c r="E172" s="55">
        <v>15</v>
      </c>
      <c r="F172" s="60">
        <v>20.31</v>
      </c>
    </row>
    <row r="173" spans="1:6" ht="12.75">
      <c r="A173" s="55">
        <v>15.25</v>
      </c>
      <c r="B173" s="61">
        <v>60.95</v>
      </c>
      <c r="E173" s="55">
        <v>15.25</v>
      </c>
      <c r="F173" s="61">
        <v>20.65</v>
      </c>
    </row>
    <row r="174" spans="1:6" ht="12.75">
      <c r="A174" s="55">
        <v>15.5</v>
      </c>
      <c r="B174" s="61">
        <v>61.95</v>
      </c>
      <c r="E174" s="55">
        <v>15.5</v>
      </c>
      <c r="F174" s="61">
        <v>20.99</v>
      </c>
    </row>
    <row r="175" spans="1:6" ht="12.75">
      <c r="A175" s="55">
        <v>15.75</v>
      </c>
      <c r="B175" s="62">
        <v>62.95</v>
      </c>
      <c r="E175" s="55">
        <v>15.75</v>
      </c>
      <c r="F175" s="62">
        <v>21.33</v>
      </c>
    </row>
    <row r="176" spans="1:9" ht="13.5">
      <c r="A176" s="63"/>
      <c r="B176" s="63"/>
      <c r="C176" s="63"/>
      <c r="D176" s="63"/>
      <c r="E176" s="63"/>
      <c r="F176" s="63"/>
      <c r="G176" s="63"/>
      <c r="H176" s="63"/>
      <c r="I176" s="63"/>
    </row>
    <row r="179" ht="12.75">
      <c r="A179" s="37" t="s">
        <v>90</v>
      </c>
    </row>
    <row r="180" ht="12.75">
      <c r="A180" s="37" t="s">
        <v>91</v>
      </c>
    </row>
    <row r="182" ht="12.75">
      <c r="A182" t="s">
        <v>85</v>
      </c>
    </row>
    <row r="183" spans="1:3" ht="12.75">
      <c r="A183" s="55">
        <v>5</v>
      </c>
      <c r="B183" s="60">
        <v>2.54</v>
      </c>
      <c r="C183" s="55"/>
    </row>
    <row r="184" spans="1:3" ht="12.75">
      <c r="A184">
        <v>5.25</v>
      </c>
      <c r="B184" s="61">
        <v>2.67</v>
      </c>
      <c r="C184" s="55"/>
    </row>
    <row r="185" spans="1:3" ht="12.75">
      <c r="A185" s="55">
        <v>5.5</v>
      </c>
      <c r="B185" s="61">
        <v>2.8</v>
      </c>
      <c r="C185" s="55"/>
    </row>
    <row r="186" spans="1:3" ht="12.75">
      <c r="A186">
        <v>5.75</v>
      </c>
      <c r="B186" s="62">
        <v>2.93</v>
      </c>
      <c r="C186" s="55"/>
    </row>
    <row r="187" spans="1:3" ht="12.75">
      <c r="A187" s="55">
        <v>6</v>
      </c>
      <c r="B187" s="60">
        <v>3.05</v>
      </c>
      <c r="C187" s="55"/>
    </row>
    <row r="188" spans="1:3" ht="12.75">
      <c r="A188">
        <v>6.25</v>
      </c>
      <c r="B188" s="61">
        <v>3.18</v>
      </c>
      <c r="C188" s="55"/>
    </row>
    <row r="189" spans="1:3" ht="12.75">
      <c r="A189" s="55">
        <v>6.5</v>
      </c>
      <c r="B189" s="61">
        <v>3.31</v>
      </c>
      <c r="C189" s="55"/>
    </row>
    <row r="190" spans="1:3" ht="12.75">
      <c r="A190">
        <v>6.75</v>
      </c>
      <c r="B190" s="62">
        <v>3.43</v>
      </c>
      <c r="C190" s="55"/>
    </row>
    <row r="191" spans="1:3" ht="12.75">
      <c r="A191" s="55">
        <v>7</v>
      </c>
      <c r="B191" s="60">
        <v>3.56</v>
      </c>
      <c r="C191" s="55"/>
    </row>
    <row r="192" spans="1:3" ht="12.75">
      <c r="A192">
        <v>7.25</v>
      </c>
      <c r="B192" s="61">
        <v>3.69</v>
      </c>
      <c r="C192" s="55"/>
    </row>
    <row r="193" spans="1:3" ht="12.75">
      <c r="A193" s="55">
        <v>7.5</v>
      </c>
      <c r="B193" s="61">
        <v>3.82</v>
      </c>
      <c r="C193" s="55"/>
    </row>
    <row r="194" spans="1:2" ht="12.75">
      <c r="A194">
        <v>7.75</v>
      </c>
      <c r="B194" s="62">
        <v>3.94</v>
      </c>
    </row>
    <row r="195" spans="1:2" ht="12.75">
      <c r="A195" s="55">
        <v>8</v>
      </c>
      <c r="B195" s="60">
        <v>4.07</v>
      </c>
    </row>
    <row r="196" spans="1:2" ht="12.75">
      <c r="A196">
        <v>8.25</v>
      </c>
      <c r="B196" s="61">
        <v>4.2</v>
      </c>
    </row>
    <row r="197" spans="1:2" ht="12.75">
      <c r="A197" s="55">
        <v>8.5</v>
      </c>
      <c r="B197" s="61">
        <v>4.33</v>
      </c>
    </row>
    <row r="198" spans="1:2" ht="12.75">
      <c r="A198">
        <v>8.75</v>
      </c>
      <c r="B198" s="62">
        <v>4.45</v>
      </c>
    </row>
    <row r="199" spans="1:2" ht="12.75">
      <c r="A199" s="55">
        <v>9</v>
      </c>
      <c r="B199" s="60">
        <v>4.58</v>
      </c>
    </row>
    <row r="200" spans="1:2" ht="12.75">
      <c r="A200">
        <v>9.25</v>
      </c>
      <c r="B200" s="61">
        <v>4.71</v>
      </c>
    </row>
    <row r="201" spans="1:2" ht="12.75">
      <c r="A201" s="55">
        <v>9.5</v>
      </c>
      <c r="B201" s="61">
        <v>4.83</v>
      </c>
    </row>
    <row r="202" spans="1:2" ht="12.75">
      <c r="A202">
        <v>9.75</v>
      </c>
      <c r="B202" s="62">
        <v>4.96</v>
      </c>
    </row>
    <row r="203" spans="1:2" ht="12.75">
      <c r="A203" s="55">
        <v>10</v>
      </c>
      <c r="B203" s="60">
        <v>5.09</v>
      </c>
    </row>
    <row r="204" spans="1:2" ht="12.75">
      <c r="A204">
        <v>10.25</v>
      </c>
      <c r="B204" s="61">
        <v>5.22</v>
      </c>
    </row>
    <row r="205" spans="1:2" ht="12.75">
      <c r="A205" s="55">
        <v>10.5</v>
      </c>
      <c r="B205" s="61">
        <v>5.34</v>
      </c>
    </row>
    <row r="206" spans="1:2" ht="12.75">
      <c r="A206">
        <v>10.75</v>
      </c>
      <c r="B206" s="62">
        <v>5.47</v>
      </c>
    </row>
    <row r="207" spans="1:2" ht="12.75">
      <c r="A207" s="55">
        <v>11</v>
      </c>
      <c r="B207" s="60">
        <v>5.6</v>
      </c>
    </row>
    <row r="208" spans="1:2" ht="12.75">
      <c r="A208">
        <v>11.25</v>
      </c>
      <c r="B208" s="61">
        <v>5.72</v>
      </c>
    </row>
    <row r="209" spans="1:2" ht="12.75">
      <c r="A209" s="55">
        <v>11.5</v>
      </c>
      <c r="B209" s="61">
        <v>5.85</v>
      </c>
    </row>
    <row r="210" spans="1:2" ht="12.75">
      <c r="A210">
        <v>11.75</v>
      </c>
      <c r="B210" s="62">
        <v>5.98</v>
      </c>
    </row>
    <row r="211" spans="1:2" ht="12.75">
      <c r="A211" s="55">
        <v>12</v>
      </c>
      <c r="B211" s="60">
        <v>6.11</v>
      </c>
    </row>
    <row r="212" spans="1:2" ht="12.75">
      <c r="A212">
        <v>12.25</v>
      </c>
      <c r="B212" s="61">
        <v>6.23</v>
      </c>
    </row>
    <row r="213" spans="1:2" ht="12.75">
      <c r="A213" s="55">
        <v>12.5</v>
      </c>
      <c r="B213" s="61">
        <v>6.36</v>
      </c>
    </row>
    <row r="214" spans="1:2" ht="12.75">
      <c r="A214">
        <v>12.75</v>
      </c>
      <c r="B214" s="62">
        <v>6.49</v>
      </c>
    </row>
    <row r="215" spans="1:2" ht="12.75">
      <c r="A215" s="55">
        <v>13</v>
      </c>
      <c r="B215" s="60">
        <v>6.62</v>
      </c>
    </row>
    <row r="216" spans="1:2" ht="12.75">
      <c r="A216">
        <v>13.25</v>
      </c>
      <c r="B216" s="61">
        <v>6.74</v>
      </c>
    </row>
    <row r="217" spans="1:2" ht="12.75">
      <c r="A217" s="55">
        <v>13.5</v>
      </c>
      <c r="B217" s="61">
        <v>6.87</v>
      </c>
    </row>
    <row r="218" spans="1:2" ht="12.75">
      <c r="A218">
        <v>13.75</v>
      </c>
      <c r="B218" s="62">
        <v>7</v>
      </c>
    </row>
    <row r="219" spans="1:2" ht="12.75">
      <c r="A219" s="55">
        <v>14</v>
      </c>
      <c r="B219" s="60">
        <v>7.12</v>
      </c>
    </row>
    <row r="220" spans="1:2" ht="12.75">
      <c r="A220">
        <v>14.25</v>
      </c>
      <c r="B220" s="61">
        <v>7.25</v>
      </c>
    </row>
    <row r="221" spans="1:2" ht="12.75">
      <c r="A221" s="55">
        <v>14.5</v>
      </c>
      <c r="B221" s="61">
        <v>7.38</v>
      </c>
    </row>
    <row r="222" spans="1:2" ht="12.75">
      <c r="A222">
        <v>14.75</v>
      </c>
      <c r="B222" s="62">
        <v>7.51</v>
      </c>
    </row>
    <row r="223" spans="1:2" ht="12.75">
      <c r="A223" s="55">
        <v>15</v>
      </c>
      <c r="B223" s="60">
        <v>7.63</v>
      </c>
    </row>
    <row r="224" spans="1:2" ht="12.75">
      <c r="A224">
        <v>15.25</v>
      </c>
      <c r="B224" s="61">
        <v>7.76</v>
      </c>
    </row>
    <row r="225" spans="1:2" ht="12.75">
      <c r="A225" s="55">
        <v>15.5</v>
      </c>
      <c r="B225" s="61">
        <v>7.89</v>
      </c>
    </row>
    <row r="226" spans="1:2" ht="12.75">
      <c r="A226" s="55">
        <v>15.75</v>
      </c>
      <c r="B226" s="62">
        <v>8.01</v>
      </c>
    </row>
  </sheetData>
  <sheetProtection sheet="1"/>
  <printOptions horizontalCentered="1"/>
  <pageMargins left="0.25" right="0.25" top="0.9840277777777777" bottom="0.9840277777777777" header="0.5118055555555555" footer="0.5118055555555555"/>
  <pageSetup horizontalDpi="300" verticalDpi="3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 Chavez</dc:creator>
  <cp:keywords/>
  <dc:description/>
  <cp:lastModifiedBy/>
  <cp:lastPrinted>2003-07-24T19:09:53Z</cp:lastPrinted>
  <dcterms:created xsi:type="dcterms:W3CDTF">1999-08-16T20:39:14Z</dcterms:created>
  <dcterms:modified xsi:type="dcterms:W3CDTF">2016-01-05T06:09:18Z</dcterms:modified>
  <cp:category/>
  <cp:version/>
  <cp:contentType/>
  <cp:contentStatus/>
  <cp:revision>1</cp:revision>
</cp:coreProperties>
</file>